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DieseArbeitsmappe"/>
  <mc:AlternateContent xmlns:mc="http://schemas.openxmlformats.org/markup-compatibility/2006">
    <mc:Choice Requires="x15">
      <x15ac:absPath xmlns:x15ac="http://schemas.microsoft.com/office/spreadsheetml/2010/11/ac" url="/Users/obusse/00/0/0 Fachberater/Auslagerung Homeoffice/"/>
    </mc:Choice>
  </mc:AlternateContent>
  <xr:revisionPtr revIDLastSave="0" documentId="13_ncr:1_{F8418842-AFE6-7441-8CB8-68D45482D409}" xr6:coauthVersionLast="47" xr6:coauthVersionMax="47" xr10:uidLastSave="{00000000-0000-0000-0000-000000000000}"/>
  <workbookProtection workbookAlgorithmName="SHA-512" workbookHashValue="xS+olq5UltMP/RNaTeT0lT682lYDvZFFbPWF1EzE0NoDhzsTA/rfifSDI0CNaoG367EU0oLk7T/4SpqVJnuDWw==" workbookSaltValue="/GIz56QyfOULDCjAtd0d8g==" workbookSpinCount="100000" lockStructure="1"/>
  <bookViews>
    <workbookView xWindow="0" yWindow="660" windowWidth="29400" windowHeight="18460" xr2:uid="{00000000-000D-0000-FFFF-FFFF00000000}"/>
  </bookViews>
  <sheets>
    <sheet name="Antrag" sheetId="1" r:id="rId1"/>
    <sheet name="Quelle" sheetId="2" state="hidden" r:id="rId2"/>
    <sheet name="Schulen" sheetId="6" state="hidden" r:id="rId3"/>
    <sheet name="Export_alleZellen" sheetId="7" state="hidden" r:id="rId4"/>
    <sheet name="Export" sheetId="8"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F1" i="8" l="1"/>
  <c r="FE1" i="8"/>
  <c r="A87" i="1"/>
  <c r="B22" i="1"/>
  <c r="B21" i="1"/>
  <c r="B20" i="1"/>
  <c r="B19" i="1"/>
  <c r="B15" i="1"/>
  <c r="K300" i="6" l="1"/>
  <c r="K299" i="6"/>
  <c r="K297" i="6"/>
  <c r="K296" i="6"/>
  <c r="K294" i="6"/>
  <c r="K293" i="6"/>
  <c r="K292" i="6"/>
  <c r="K291" i="6"/>
  <c r="K290" i="6"/>
  <c r="K289" i="6"/>
  <c r="K288" i="6"/>
  <c r="K286" i="6"/>
  <c r="K285" i="6"/>
  <c r="K284" i="6"/>
  <c r="K283" i="6"/>
  <c r="K281" i="6"/>
  <c r="K280" i="6"/>
  <c r="K279" i="6"/>
  <c r="K278" i="6"/>
  <c r="K277" i="6"/>
  <c r="K276" i="6"/>
  <c r="K275" i="6"/>
  <c r="K274" i="6"/>
  <c r="K273" i="6"/>
  <c r="K270" i="6"/>
  <c r="K269" i="6"/>
  <c r="K268" i="6"/>
  <c r="K262" i="6"/>
  <c r="K261" i="6"/>
  <c r="K260" i="6"/>
  <c r="K259" i="6"/>
  <c r="K257" i="6"/>
  <c r="K256" i="6"/>
  <c r="K255" i="6"/>
  <c r="K254" i="6"/>
  <c r="K253" i="6"/>
  <c r="K252" i="6"/>
  <c r="K251" i="6"/>
  <c r="K250" i="6"/>
  <c r="K249" i="6"/>
  <c r="K248" i="6"/>
  <c r="K247" i="6"/>
  <c r="K246" i="6"/>
  <c r="K245" i="6"/>
  <c r="K244" i="6"/>
  <c r="K243" i="6"/>
  <c r="K242" i="6"/>
  <c r="K241" i="6"/>
  <c r="K240" i="6"/>
  <c r="K239" i="6"/>
  <c r="K238" i="6"/>
  <c r="K237" i="6"/>
  <c r="K236" i="6"/>
  <c r="K235" i="6"/>
  <c r="K234" i="6"/>
  <c r="K233" i="6"/>
  <c r="K232" i="6"/>
  <c r="K231" i="6"/>
  <c r="K230" i="6"/>
  <c r="K229" i="6"/>
  <c r="K228" i="6"/>
  <c r="K227" i="6"/>
  <c r="K226" i="6"/>
  <c r="K225" i="6"/>
  <c r="K224" i="6"/>
  <c r="K223" i="6"/>
  <c r="K222" i="6"/>
  <c r="K221" i="6"/>
  <c r="K220" i="6"/>
  <c r="K219" i="6"/>
  <c r="K218" i="6"/>
  <c r="K217" i="6"/>
  <c r="K216" i="6"/>
  <c r="K215" i="6"/>
  <c r="K214" i="6"/>
  <c r="K213" i="6"/>
  <c r="K212" i="6"/>
  <c r="K211" i="6"/>
  <c r="K210" i="6"/>
  <c r="K209" i="6"/>
  <c r="K208" i="6"/>
  <c r="K207" i="6"/>
  <c r="K206" i="6"/>
  <c r="K205" i="6"/>
  <c r="K204" i="6"/>
  <c r="K203" i="6"/>
  <c r="K202" i="6"/>
  <c r="K201" i="6"/>
  <c r="K200" i="6"/>
  <c r="K199" i="6"/>
  <c r="K198" i="6"/>
  <c r="K197" i="6"/>
  <c r="K196" i="6"/>
  <c r="K195" i="6"/>
  <c r="K194" i="6"/>
  <c r="K193" i="6"/>
  <c r="K192" i="6"/>
  <c r="K191" i="6"/>
  <c r="K190" i="6"/>
  <c r="K189" i="6"/>
  <c r="K188" i="6"/>
  <c r="K187" i="6"/>
  <c r="K186" i="6"/>
  <c r="K185" i="6"/>
  <c r="K184" i="6"/>
  <c r="K183" i="6"/>
  <c r="K182" i="6"/>
  <c r="K181" i="6"/>
  <c r="K180" i="6"/>
  <c r="K179" i="6"/>
  <c r="K178" i="6"/>
  <c r="K177" i="6"/>
  <c r="K176" i="6"/>
  <c r="K175" i="6"/>
  <c r="K174" i="6"/>
  <c r="K173" i="6"/>
  <c r="K172" i="6"/>
  <c r="K171" i="6"/>
  <c r="K170" i="6"/>
  <c r="K169" i="6"/>
  <c r="K168" i="6"/>
  <c r="K167" i="6"/>
  <c r="K166" i="6"/>
  <c r="K165" i="6"/>
  <c r="K164" i="6"/>
  <c r="K163" i="6"/>
  <c r="K162" i="6"/>
  <c r="K161" i="6"/>
  <c r="K160" i="6"/>
  <c r="K159" i="6"/>
  <c r="K158" i="6"/>
  <c r="K157" i="6"/>
  <c r="K156" i="6"/>
  <c r="K155" i="6"/>
  <c r="K154" i="6"/>
  <c r="K153" i="6"/>
  <c r="K152" i="6"/>
  <c r="K151" i="6"/>
  <c r="K150" i="6"/>
  <c r="K149" i="6"/>
  <c r="K148" i="6"/>
  <c r="K147" i="6"/>
  <c r="K146" i="6"/>
  <c r="K145" i="6"/>
  <c r="K144" i="6"/>
  <c r="K143" i="6"/>
  <c r="K142" i="6"/>
  <c r="K141" i="6"/>
  <c r="K140" i="6"/>
  <c r="K139" i="6"/>
  <c r="K138" i="6"/>
  <c r="K137" i="6"/>
  <c r="K136" i="6"/>
  <c r="K135" i="6"/>
  <c r="K134" i="6"/>
  <c r="K133" i="6"/>
  <c r="K132" i="6"/>
  <c r="K131" i="6"/>
  <c r="K130" i="6"/>
  <c r="K129" i="6"/>
  <c r="K128" i="6"/>
  <c r="K127" i="6"/>
  <c r="K126" i="6"/>
  <c r="K125" i="6"/>
  <c r="K124" i="6"/>
  <c r="K123" i="6"/>
  <c r="K122" i="6"/>
  <c r="K121" i="6"/>
  <c r="K120" i="6"/>
  <c r="K119" i="6"/>
  <c r="K118" i="6"/>
  <c r="K117" i="6"/>
  <c r="K116" i="6"/>
  <c r="K115" i="6"/>
  <c r="K114" i="6"/>
  <c r="K113" i="6"/>
  <c r="K112" i="6"/>
  <c r="K111" i="6"/>
  <c r="K110" i="6"/>
  <c r="K109" i="6"/>
  <c r="K108" i="6"/>
  <c r="K107" i="6"/>
  <c r="K106" i="6"/>
  <c r="K105" i="6"/>
  <c r="K104" i="6"/>
  <c r="K103" i="6"/>
  <c r="K102" i="6"/>
  <c r="K101" i="6"/>
  <c r="K100" i="6"/>
  <c r="K99" i="6"/>
  <c r="K98" i="6"/>
  <c r="K97" i="6"/>
  <c r="K96" i="6"/>
  <c r="K95" i="6"/>
  <c r="K94" i="6"/>
  <c r="K93" i="6"/>
  <c r="K92" i="6"/>
  <c r="K91" i="6"/>
  <c r="K90" i="6"/>
  <c r="K89" i="6"/>
  <c r="K88" i="6"/>
  <c r="K87" i="6"/>
  <c r="K86" i="6"/>
  <c r="K85" i="6"/>
  <c r="K84" i="6"/>
  <c r="K83" i="6"/>
  <c r="K82" i="6"/>
  <c r="K81" i="6"/>
  <c r="K80" i="6"/>
  <c r="K79" i="6"/>
  <c r="K78" i="6"/>
  <c r="K77" i="6"/>
  <c r="K76" i="6"/>
  <c r="K75" i="6"/>
  <c r="K74" i="6"/>
  <c r="K73" i="6"/>
  <c r="K72" i="6"/>
  <c r="K71" i="6"/>
  <c r="K70" i="6"/>
  <c r="K69" i="6"/>
  <c r="K68" i="6"/>
  <c r="K67" i="6"/>
  <c r="K66" i="6"/>
  <c r="K65" i="6"/>
  <c r="K64" i="6"/>
  <c r="K63" i="6"/>
  <c r="K62" i="6"/>
  <c r="K61" i="6"/>
  <c r="K60" i="6"/>
  <c r="K59" i="6"/>
  <c r="K58" i="6"/>
  <c r="K57" i="6"/>
  <c r="K56" i="6"/>
  <c r="K55" i="6"/>
  <c r="K54" i="6"/>
  <c r="K53" i="6"/>
  <c r="K52" i="6"/>
  <c r="K51" i="6"/>
  <c r="K50" i="6"/>
  <c r="K49" i="6"/>
  <c r="K48" i="6"/>
  <c r="K47" i="6"/>
  <c r="K46" i="6"/>
  <c r="K45" i="6"/>
  <c r="K44" i="6"/>
  <c r="K43" i="6"/>
  <c r="K42" i="6"/>
  <c r="K41" i="6"/>
  <c r="K40" i="6"/>
  <c r="K39" i="6"/>
  <c r="K38" i="6"/>
  <c r="K37" i="6"/>
  <c r="K36" i="6"/>
  <c r="K33" i="6"/>
  <c r="K32" i="6"/>
  <c r="K31" i="6"/>
  <c r="K30" i="6"/>
  <c r="K29" i="6"/>
  <c r="K28" i="6"/>
  <c r="K25" i="6"/>
  <c r="K24" i="6"/>
  <c r="K23" i="6"/>
  <c r="K22" i="6"/>
  <c r="K21" i="6"/>
  <c r="K17" i="6"/>
  <c r="K15" i="6"/>
  <c r="K14" i="6"/>
  <c r="K13" i="6"/>
  <c r="K12" i="6"/>
  <c r="K10" i="6"/>
  <c r="K9" i="6"/>
  <c r="K8" i="6"/>
  <c r="K7" i="6"/>
  <c r="K6" i="6"/>
  <c r="K5" i="6"/>
  <c r="K4" i="6"/>
  <c r="K3" i="6"/>
  <c r="K2" i="6"/>
  <c r="FD1" i="8"/>
  <c r="FC1" i="8"/>
  <c r="FB1" i="8"/>
  <c r="FA1" i="8"/>
  <c r="EZ1" i="8"/>
  <c r="EY1" i="8"/>
  <c r="EX1" i="8"/>
  <c r="EW1" i="8"/>
  <c r="EV1" i="8"/>
  <c r="EU1" i="8"/>
  <c r="ET1" i="8"/>
  <c r="ES1" i="8"/>
  <c r="EQ1" i="8"/>
  <c r="EM1" i="8" l="1"/>
  <c r="EN1" i="8"/>
  <c r="EO1" i="8"/>
  <c r="EP1" i="8"/>
  <c r="EL1" i="8"/>
  <c r="EG1" i="8"/>
  <c r="EH1" i="8"/>
  <c r="EI1" i="8"/>
  <c r="EJ1" i="8"/>
  <c r="EK1" i="8"/>
  <c r="EF1" i="8"/>
  <c r="EA1" i="8"/>
  <c r="EB1" i="8"/>
  <c r="EC1" i="8"/>
  <c r="ED1" i="8"/>
  <c r="EE1" i="8"/>
  <c r="DZ1" i="8"/>
  <c r="DU1" i="8"/>
  <c r="DV1" i="8"/>
  <c r="DW1" i="8"/>
  <c r="DX1" i="8"/>
  <c r="DY1" i="8"/>
  <c r="DT1" i="8"/>
  <c r="CD1" i="8"/>
  <c r="CE1" i="8"/>
  <c r="CF1" i="8"/>
  <c r="CG1" i="8"/>
  <c r="CH1" i="8"/>
  <c r="CC1" i="8"/>
  <c r="BX1" i="8"/>
  <c r="BY1" i="8"/>
  <c r="BZ1" i="8"/>
  <c r="CA1" i="8"/>
  <c r="CB1" i="8"/>
  <c r="BW1" i="8"/>
  <c r="BR1" i="8"/>
  <c r="BS1" i="8"/>
  <c r="BT1" i="8"/>
  <c r="BU1" i="8"/>
  <c r="BV1" i="8"/>
  <c r="BQ1" i="8"/>
  <c r="BK1" i="8"/>
  <c r="BL1" i="8"/>
  <c r="BM1" i="8"/>
  <c r="BN1" i="8"/>
  <c r="BO1" i="8"/>
  <c r="BP1" i="8"/>
  <c r="A140" i="1" l="1"/>
  <c r="A139" i="1"/>
  <c r="A138" i="1"/>
  <c r="A137" i="1"/>
  <c r="B140" i="1"/>
  <c r="B139" i="1"/>
  <c r="B138" i="1"/>
  <c r="B137" i="1"/>
  <c r="B106" i="1" l="1"/>
  <c r="B105" i="1"/>
  <c r="B104" i="1"/>
  <c r="B103" i="1"/>
  <c r="B130" i="1" l="1"/>
  <c r="B129" i="1"/>
  <c r="B128" i="1"/>
  <c r="B127" i="1"/>
  <c r="B118" i="1"/>
  <c r="B117" i="1"/>
  <c r="B116" i="1"/>
  <c r="B115" i="1"/>
  <c r="B96" i="1"/>
  <c r="B95" i="1"/>
  <c r="BC1" i="8" s="1"/>
  <c r="B94" i="1"/>
  <c r="B93" i="1"/>
  <c r="B87" i="1"/>
  <c r="B86" i="1"/>
  <c r="B85" i="1"/>
  <c r="B84" i="1"/>
  <c r="ER1" i="8"/>
  <c r="DS1" i="8"/>
  <c r="DR1" i="8"/>
  <c r="DQ1" i="8"/>
  <c r="DO1" i="8"/>
  <c r="DN1" i="8"/>
  <c r="DM1" i="8"/>
  <c r="DK1" i="8"/>
  <c r="DJ1" i="8"/>
  <c r="DI1" i="8"/>
  <c r="DG1" i="8"/>
  <c r="DF1" i="8"/>
  <c r="DE1" i="8"/>
  <c r="DC1" i="8"/>
  <c r="DB1" i="8"/>
  <c r="DA1" i="8"/>
  <c r="CZ1" i="8"/>
  <c r="CY1" i="8"/>
  <c r="CW1" i="8"/>
  <c r="CV1" i="8"/>
  <c r="CU1" i="8"/>
  <c r="CT1" i="8"/>
  <c r="CR1" i="8"/>
  <c r="CQ1" i="8"/>
  <c r="CP1" i="8"/>
  <c r="CO1" i="8"/>
  <c r="CM1" i="8"/>
  <c r="CL1" i="8"/>
  <c r="CK1" i="8"/>
  <c r="CJ1" i="8"/>
  <c r="BJ1" i="8"/>
  <c r="BI1" i="8"/>
  <c r="BH1" i="8"/>
  <c r="BF1" i="8"/>
  <c r="BE1" i="8"/>
  <c r="BD1" i="8"/>
  <c r="BB1" i="8"/>
  <c r="BA1" i="8"/>
  <c r="AZ1" i="8"/>
  <c r="AX1" i="8"/>
  <c r="AW1" i="8"/>
  <c r="AV1" i="8"/>
  <c r="AT1" i="8"/>
  <c r="AS1" i="8"/>
  <c r="AR1" i="8"/>
  <c r="AQ1" i="8"/>
  <c r="AO1" i="8"/>
  <c r="AN1" i="8"/>
  <c r="AM1" i="8"/>
  <c r="AL1" i="8"/>
  <c r="AJ1" i="8"/>
  <c r="AI1" i="8"/>
  <c r="AH1" i="8"/>
  <c r="AG1" i="8"/>
  <c r="AE1" i="8"/>
  <c r="AD1" i="8"/>
  <c r="AC1" i="8"/>
  <c r="AB1" i="8"/>
  <c r="Z1" i="8"/>
  <c r="Y1" i="8"/>
  <c r="X1" i="8"/>
  <c r="W1" i="8"/>
  <c r="V1" i="8"/>
  <c r="U1" i="8"/>
  <c r="T1" i="8"/>
  <c r="S1" i="8"/>
  <c r="R1" i="8"/>
  <c r="Q1" i="8"/>
  <c r="P1" i="8"/>
  <c r="O1" i="8"/>
  <c r="N1" i="8"/>
  <c r="M1" i="8"/>
  <c r="L1" i="8"/>
  <c r="K1" i="8"/>
  <c r="F1" i="8"/>
  <c r="E1" i="8"/>
  <c r="D1" i="8"/>
  <c r="B1" i="8"/>
  <c r="A1" i="8"/>
  <c r="AT1" i="7"/>
  <c r="AS1" i="7"/>
  <c r="AR1" i="7"/>
  <c r="AQ1" i="7"/>
  <c r="AP1" i="7"/>
  <c r="AO1" i="7"/>
  <c r="AN1" i="7"/>
  <c r="AM1" i="7"/>
  <c r="AL1" i="7"/>
  <c r="AK1" i="7"/>
  <c r="AJ1" i="7"/>
  <c r="AI1" i="7"/>
  <c r="AH1" i="7"/>
  <c r="AG1" i="7"/>
  <c r="AF1" i="7"/>
  <c r="AE1" i="7"/>
  <c r="AD1" i="7"/>
  <c r="AC1" i="7"/>
  <c r="AB1" i="7"/>
  <c r="AA1" i="7"/>
  <c r="Z1" i="7"/>
  <c r="Y1" i="7"/>
  <c r="X1" i="7"/>
  <c r="W1" i="7"/>
  <c r="V1" i="7"/>
  <c r="U1" i="7"/>
  <c r="T1" i="7"/>
  <c r="S1" i="7"/>
  <c r="R1" i="7"/>
  <c r="Q1" i="7"/>
  <c r="P1" i="7"/>
  <c r="O1" i="7"/>
  <c r="N1" i="7"/>
  <c r="M1" i="7"/>
  <c r="DO1" i="7"/>
  <c r="DP1" i="7"/>
  <c r="DQ1" i="7"/>
  <c r="DS1" i="7"/>
  <c r="DT1" i="7"/>
  <c r="DU1" i="7"/>
  <c r="DW1" i="7"/>
  <c r="DX1" i="7"/>
  <c r="DY1" i="7"/>
  <c r="EA1" i="7"/>
  <c r="EB1" i="7"/>
  <c r="EC1" i="7"/>
  <c r="CN1" i="7"/>
  <c r="CO1" i="7"/>
  <c r="CP1" i="7"/>
  <c r="CQ1" i="7"/>
  <c r="CS1" i="7"/>
  <c r="CT1" i="7"/>
  <c r="CU1" i="7"/>
  <c r="CV1" i="7"/>
  <c r="CX1" i="7"/>
  <c r="CY1" i="7"/>
  <c r="CZ1" i="7"/>
  <c r="DA1" i="7"/>
  <c r="DC1" i="7"/>
  <c r="DD1" i="7"/>
  <c r="DE1" i="7"/>
  <c r="DF1" i="7"/>
  <c r="BT1" i="7"/>
  <c r="BU1" i="7"/>
  <c r="BV1" i="7"/>
  <c r="BX1" i="7"/>
  <c r="BY1" i="7"/>
  <c r="BZ1" i="7"/>
  <c r="CB1" i="7"/>
  <c r="CC1" i="7"/>
  <c r="CD1" i="7"/>
  <c r="CF1" i="7"/>
  <c r="CG1" i="7"/>
  <c r="CH1" i="7"/>
  <c r="AV1" i="7"/>
  <c r="AW1" i="7"/>
  <c r="AX1" i="7"/>
  <c r="AY1" i="7"/>
  <c r="BA1" i="7"/>
  <c r="BB1" i="7"/>
  <c r="BC1" i="7"/>
  <c r="BD1" i="7"/>
  <c r="BF1" i="7"/>
  <c r="BG1" i="7"/>
  <c r="BH1" i="7"/>
  <c r="BI1" i="7"/>
  <c r="BK1" i="7"/>
  <c r="BL1" i="7"/>
  <c r="BM1" i="7"/>
  <c r="BN1" i="7"/>
  <c r="A130" i="1"/>
  <c r="A129" i="1"/>
  <c r="A128" i="1"/>
  <c r="A127" i="1"/>
  <c r="A118" i="1"/>
  <c r="A117" i="1"/>
  <c r="A116" i="1"/>
  <c r="A115" i="1"/>
  <c r="A96" i="1"/>
  <c r="A95" i="1"/>
  <c r="A94" i="1"/>
  <c r="A93" i="1"/>
  <c r="A106" i="1"/>
  <c r="A86" i="1"/>
  <c r="A105" i="1" s="1"/>
  <c r="A85" i="1"/>
  <c r="A104" i="1" s="1"/>
  <c r="A84" i="1"/>
  <c r="A103" i="1" s="1"/>
  <c r="B1" i="7"/>
  <c r="C1" i="7"/>
  <c r="D1" i="7"/>
  <c r="F1" i="7"/>
  <c r="G1" i="7"/>
  <c r="H1" i="7"/>
  <c r="BO1" i="7"/>
  <c r="BP1" i="7"/>
  <c r="BQ1" i="7"/>
  <c r="BR1" i="7"/>
  <c r="CI1" i="7"/>
  <c r="CJ1" i="7"/>
  <c r="CK1" i="7"/>
  <c r="CL1" i="7"/>
  <c r="DG1" i="7"/>
  <c r="DH1" i="7"/>
  <c r="DI1" i="7"/>
  <c r="DJ1" i="7"/>
  <c r="DK1" i="7"/>
  <c r="DL1" i="7"/>
  <c r="DM1" i="7"/>
  <c r="ED1" i="7"/>
  <c r="EE1" i="7"/>
  <c r="EF1" i="7"/>
  <c r="A1" i="7"/>
  <c r="CA1" i="7" l="1"/>
  <c r="J1" i="7" l="1"/>
  <c r="H1" i="8"/>
  <c r="L1" i="7"/>
  <c r="J1" i="8"/>
  <c r="E1" i="7"/>
  <c r="C1" i="8"/>
  <c r="I1" i="7"/>
  <c r="G1" i="8"/>
  <c r="K1" i="7"/>
  <c r="I1" i="8"/>
  <c r="BJ1" i="7" l="1"/>
  <c r="AP1" i="8"/>
  <c r="BG1" i="8"/>
  <c r="CE1" i="7"/>
  <c r="DZ1" i="7"/>
  <c r="DP1" i="8"/>
  <c r="DB1" i="7"/>
  <c r="CX1" i="8"/>
  <c r="CS1" i="8"/>
  <c r="CW1" i="7"/>
  <c r="DL1" i="8"/>
  <c r="DV1" i="7"/>
  <c r="AY1" i="8" l="1"/>
  <c r="BW1" i="7"/>
  <c r="DH1" i="8"/>
  <c r="DR1" i="7"/>
  <c r="DD1" i="8"/>
  <c r="DN1" i="7"/>
  <c r="AU1" i="8"/>
  <c r="BS1" i="7"/>
  <c r="BE1" i="7" l="1"/>
  <c r="AK1" i="8"/>
  <c r="CN1" i="8"/>
  <c r="CR1" i="7"/>
  <c r="AZ1" i="7"/>
  <c r="AF1" i="8"/>
  <c r="CM1" i="7"/>
  <c r="CI1" i="8"/>
  <c r="AA1" i="8"/>
  <c r="AU1" i="7"/>
</calcChain>
</file>

<file path=xl/sharedStrings.xml><?xml version="1.0" encoding="utf-8"?>
<sst xmlns="http://schemas.openxmlformats.org/spreadsheetml/2006/main" count="1295" uniqueCount="917">
  <si>
    <t>Schulnummer</t>
  </si>
  <si>
    <t>PLZ</t>
  </si>
  <si>
    <t>Ort</t>
  </si>
  <si>
    <t>Schulleitung, Name</t>
  </si>
  <si>
    <t>Schulleitung, Vorname</t>
  </si>
  <si>
    <t>Gymnasium Kreuzgasse</t>
  </si>
  <si>
    <t>Köln</t>
  </si>
  <si>
    <t>Name</t>
  </si>
  <si>
    <t>E-Mail - dienstlich</t>
  </si>
  <si>
    <t>Geschlecht</t>
  </si>
  <si>
    <t>Geburtsdatum</t>
  </si>
  <si>
    <t>Vorname</t>
  </si>
  <si>
    <t>LK 1</t>
  </si>
  <si>
    <t>LK 2</t>
  </si>
  <si>
    <t>AB 3</t>
  </si>
  <si>
    <t>männlich</t>
  </si>
  <si>
    <t>weiblich</t>
  </si>
  <si>
    <t>divers</t>
  </si>
  <si>
    <t>ohne Angabe</t>
  </si>
  <si>
    <t>GK-Fächer</t>
  </si>
  <si>
    <t>Deutsch</t>
  </si>
  <si>
    <t>Englisch</t>
  </si>
  <si>
    <t>Mathematik</t>
  </si>
  <si>
    <t>Französisch</t>
  </si>
  <si>
    <t>Biologie</t>
  </si>
  <si>
    <t>Chemie</t>
  </si>
  <si>
    <t>Physik</t>
  </si>
  <si>
    <t>Spanisch</t>
  </si>
  <si>
    <t>Lateinisch</t>
  </si>
  <si>
    <t>Italienisch</t>
  </si>
  <si>
    <t>Griechisch</t>
  </si>
  <si>
    <t>Neugriechisch</t>
  </si>
  <si>
    <t>Hebräisch</t>
  </si>
  <si>
    <t>Japanisch</t>
  </si>
  <si>
    <t>Niederländisch</t>
  </si>
  <si>
    <t>Portugiesisch</t>
  </si>
  <si>
    <t>Russisch</t>
  </si>
  <si>
    <t>Türkisch</t>
  </si>
  <si>
    <t>LK1-Fächer</t>
  </si>
  <si>
    <t>LK2-Fächer</t>
  </si>
  <si>
    <t>Biologie bilingual</t>
  </si>
  <si>
    <t>Chinesisch</t>
  </si>
  <si>
    <t>Ernährungslehre</t>
  </si>
  <si>
    <t>Erziehungswissenschaft</t>
  </si>
  <si>
    <t>Evangelische Religionslehre</t>
  </si>
  <si>
    <t>Geographie</t>
  </si>
  <si>
    <t>Geographie bilingual</t>
  </si>
  <si>
    <t>Geschichte</t>
  </si>
  <si>
    <t>Geschichte bilingual</t>
  </si>
  <si>
    <t>Informatik</t>
  </si>
  <si>
    <t>Islamische Religionslehre</t>
  </si>
  <si>
    <t>Jüdische Religionslehre</t>
  </si>
  <si>
    <t>Katholische Religionslehre</t>
  </si>
  <si>
    <t>Kunst</t>
  </si>
  <si>
    <t>Musik</t>
  </si>
  <si>
    <t>Orthodoxe Religionslehre</t>
  </si>
  <si>
    <t>Philosophie</t>
  </si>
  <si>
    <t>Psychologie</t>
  </si>
  <si>
    <t>Rechtskunde</t>
  </si>
  <si>
    <t>Sozialwissenschaften</t>
  </si>
  <si>
    <t>Sozialwissenschaften bilingual</t>
  </si>
  <si>
    <t>Sozialwissenschaften / Wirtschaft</t>
  </si>
  <si>
    <t>Sport</t>
  </si>
  <si>
    <t>Technik</t>
  </si>
  <si>
    <t>Volkswirtschaftslehre</t>
  </si>
  <si>
    <t>ja</t>
  </si>
  <si>
    <t>nein</t>
  </si>
  <si>
    <t>Name der Schule</t>
  </si>
  <si>
    <t>Eine fortlaufende Dokumentation des bisherigen Nachteilsausgleichs</t>
  </si>
  <si>
    <t>bitte auswählen</t>
  </si>
  <si>
    <t>Abiturfach</t>
  </si>
  <si>
    <t>Fach</t>
  </si>
  <si>
    <t>Arbeitszeitverlängerung</t>
  </si>
  <si>
    <t xml:space="preserve">zusätzliche Korrekturzeit </t>
  </si>
  <si>
    <t>zusätzliche Lesezeit</t>
  </si>
  <si>
    <t>zusätzliche Pausen</t>
  </si>
  <si>
    <t>Einsatz technischer Hilfen</t>
  </si>
  <si>
    <t>Veränderung Arbeitsplatz</t>
  </si>
  <si>
    <t>weitere Hilfen</t>
  </si>
  <si>
    <t>Auswahl Dokumentation</t>
  </si>
  <si>
    <t>Auswahl Beginn</t>
  </si>
  <si>
    <t>bereits in der Sekundarstufe I</t>
  </si>
  <si>
    <t>zu Beginn oder während der EF</t>
  </si>
  <si>
    <t>zu Beginn oder während der Q1 oder Q2</t>
  </si>
  <si>
    <t>Begründung</t>
  </si>
  <si>
    <t>Umfang in min</t>
  </si>
  <si>
    <t>Abiturfächer</t>
  </si>
  <si>
    <t>AO-SF</t>
  </si>
  <si>
    <t>Allgemeine Angaben der Schule</t>
  </si>
  <si>
    <t>Stolberger Straße 112</t>
  </si>
  <si>
    <t>Kupferstädter Gesamtschule</t>
  </si>
  <si>
    <t>Breslauer Straße 1</t>
  </si>
  <si>
    <t>Stolberg</t>
  </si>
  <si>
    <t>Neue Sandkaul 29</t>
  </si>
  <si>
    <t>Wasseramselweg 2</t>
  </si>
  <si>
    <t>Deichtorstraße 2</t>
  </si>
  <si>
    <t>Leverkusen</t>
  </si>
  <si>
    <t>Gesamtschule Rodenkirchen</t>
  </si>
  <si>
    <t>Sürther Str. 191</t>
  </si>
  <si>
    <t>Freie Waldorfschule Bonn</t>
  </si>
  <si>
    <t>Bonn</t>
  </si>
  <si>
    <t>Freiherr-vom-Stein-Gymnasium</t>
  </si>
  <si>
    <t>165001.dienst@schule.nrw.de</t>
  </si>
  <si>
    <t>Lise-Meitner-Gymnasium</t>
  </si>
  <si>
    <t>Am Stadtpark 50</t>
  </si>
  <si>
    <t>165013.dienst@schule.nrw.de</t>
  </si>
  <si>
    <t>Am Hammer 2</t>
  </si>
  <si>
    <t>Leichlingen</t>
  </si>
  <si>
    <t>Marienschule Opladen</t>
  </si>
  <si>
    <t>An St. Remigius 21</t>
  </si>
  <si>
    <t>Landrat-Lucas-Gymnasium</t>
  </si>
  <si>
    <t>Werner-Heisenberg-Gymnasium</t>
  </si>
  <si>
    <t>Theodor-Heuss-Gymnasium</t>
  </si>
  <si>
    <t>Radevormwald</t>
  </si>
  <si>
    <t>Gymnasium Wermelskirchen</t>
  </si>
  <si>
    <t>Stockhauser Str. 13</t>
  </si>
  <si>
    <t>Wermelskirchen</t>
  </si>
  <si>
    <t>Beethoven-Gymnasium</t>
  </si>
  <si>
    <t>Adenauerallee 51-53</t>
  </si>
  <si>
    <t>Collegium Josephinum</t>
  </si>
  <si>
    <t>Ernst-Moritz-Arndt-Gymnasium</t>
  </si>
  <si>
    <t>Endenicher Allee 1</t>
  </si>
  <si>
    <t>Amos-Comenius-Gymnasium</t>
  </si>
  <si>
    <t>Kardinal-Frings-Gymnasium</t>
  </si>
  <si>
    <t>Carl-von-Ossietzky-Gymnasium</t>
  </si>
  <si>
    <t>Im Schmalzacker 49</t>
  </si>
  <si>
    <t>St. Adelheid-Gymnasium</t>
  </si>
  <si>
    <t>Pützchens Chaussee 133</t>
  </si>
  <si>
    <t>Clara-Schumann-Gymnasium</t>
  </si>
  <si>
    <t>Loestraße 14</t>
  </si>
  <si>
    <t>Hardtberg-Gymnasium</t>
  </si>
  <si>
    <t>Friedrich-Ebert-Gymnasium</t>
  </si>
  <si>
    <t>Helmholtz-Gymnasium</t>
  </si>
  <si>
    <t>Nicolaus-Cusanus-Gymnasium</t>
  </si>
  <si>
    <t>Aloisiuskolleg</t>
  </si>
  <si>
    <t>Tannenbusch-Gymnasium</t>
  </si>
  <si>
    <t>Konrad-Adenauer-Gymnasium</t>
  </si>
  <si>
    <t>Rheinallee 5</t>
  </si>
  <si>
    <t>Leonardo-da-Vinci-Gymnasium</t>
  </si>
  <si>
    <t>Rhein-Gymnasium</t>
  </si>
  <si>
    <t>Montessori-Gymnasium</t>
  </si>
  <si>
    <t>Königin-Luise-Schule</t>
  </si>
  <si>
    <t>Alte Wallgasse 10</t>
  </si>
  <si>
    <t>Erich-Kästner-Gymnasium</t>
  </si>
  <si>
    <t>Genoveva-Gymnasium</t>
  </si>
  <si>
    <t>Kaiserin-Augusta-Schule</t>
  </si>
  <si>
    <t>Georgsplatz 10</t>
  </si>
  <si>
    <t>Friedrich-Wilhelm-Gymnasium</t>
  </si>
  <si>
    <t>Hölderlin-Gymnasium</t>
  </si>
  <si>
    <t>Hansa-Gymnasium</t>
  </si>
  <si>
    <t>Humboldt-Gymnasium</t>
  </si>
  <si>
    <t>Kaiserin-Theophanu-Schule</t>
  </si>
  <si>
    <t>Albertus-Magnus-Gymnasium</t>
  </si>
  <si>
    <t>Johann-Gottfried-Herder-Gymnasium</t>
  </si>
  <si>
    <t>Dreikönigsgymnasium</t>
  </si>
  <si>
    <t>Schiller-Gymnasium</t>
  </si>
  <si>
    <t>Kerpen</t>
  </si>
  <si>
    <t>Silverberg-Gymnasium</t>
  </si>
  <si>
    <t>Eichendorffstr. 1</t>
  </si>
  <si>
    <t>Bedburg</t>
  </si>
  <si>
    <t>Erftgymnasium</t>
  </si>
  <si>
    <t>Bergheim</t>
  </si>
  <si>
    <t>Gutenberg-Gymnasium</t>
  </si>
  <si>
    <t>Gutenbergstr. 2-6</t>
  </si>
  <si>
    <t>Gymnasium Lechenich</t>
  </si>
  <si>
    <t>Marienschule Euskirchen</t>
  </si>
  <si>
    <t>Basingstoker Ring 3</t>
  </si>
  <si>
    <t>Euskirchen</t>
  </si>
  <si>
    <t>Emil-Fischer-Gymnasium</t>
  </si>
  <si>
    <t>Sittardweg 8</t>
  </si>
  <si>
    <t>Bad Münstereifel</t>
  </si>
  <si>
    <t>St. Michael-Gymnasium</t>
  </si>
  <si>
    <t>Markt 11</t>
  </si>
  <si>
    <t>Franken-Gymnasium</t>
  </si>
  <si>
    <t>Keltenweg 14</t>
  </si>
  <si>
    <t>Zülpich</t>
  </si>
  <si>
    <t>Hermann-Josef-Kolleg</t>
  </si>
  <si>
    <t>Gymnasium Am Turmhof</t>
  </si>
  <si>
    <t>Mechernich</t>
  </si>
  <si>
    <t>Blumenthaler Str. 7</t>
  </si>
  <si>
    <t>Schleiden</t>
  </si>
  <si>
    <t>Max-Ernst-Gymnasium</t>
  </si>
  <si>
    <t>Rodderweg 66</t>
  </si>
  <si>
    <t>Brühl</t>
  </si>
  <si>
    <t>Gymnasium Frechen</t>
  </si>
  <si>
    <t>Rotdornweg 43</t>
  </si>
  <si>
    <t>Frechen</t>
  </si>
  <si>
    <t>Ernst-Mach-Gymnasium</t>
  </si>
  <si>
    <t>Hürth</t>
  </si>
  <si>
    <t>Georg-Büchner-Gymnasium</t>
  </si>
  <si>
    <t>Gymnasium Rodenkirchen</t>
  </si>
  <si>
    <t>Käthe-Kollwitz-Gymnasium</t>
  </si>
  <si>
    <t>Wesseling</t>
  </si>
  <si>
    <t>Geschwister-Scholl-Gymnasium</t>
  </si>
  <si>
    <t>Hackenbroicher Straße 66b</t>
  </si>
  <si>
    <t>Pulheim</t>
  </si>
  <si>
    <t>Wüllenweber-Gymnasium</t>
  </si>
  <si>
    <t>Am Wäcker 26</t>
  </si>
  <si>
    <t>Bergneustadt</t>
  </si>
  <si>
    <t>Hollenberg-Gymnasium</t>
  </si>
  <si>
    <t>Waldbröl</t>
  </si>
  <si>
    <t>Dietrich-Bonhoeffer-Gymnasium</t>
  </si>
  <si>
    <t>Wiehl</t>
  </si>
  <si>
    <t>Bergisch Gladbach</t>
  </si>
  <si>
    <t>Otto-Hahn-Gymnasium</t>
  </si>
  <si>
    <t>Am Rübezahlwald 5</t>
  </si>
  <si>
    <t>Maximilian-Kolbe-Gymnasium</t>
  </si>
  <si>
    <t>Wipperfürth</t>
  </si>
  <si>
    <t>Rösrath</t>
  </si>
  <si>
    <t>Aggertal-Gymnasium</t>
  </si>
  <si>
    <t>Engelskirchen</t>
  </si>
  <si>
    <t>Rhein-Sieg-Gymnasium</t>
  </si>
  <si>
    <t>Siegtal-Gymnasium</t>
  </si>
  <si>
    <t>Am Eichelkamp</t>
  </si>
  <si>
    <t>Eitorf</t>
  </si>
  <si>
    <t>Gymnasium Hennef</t>
  </si>
  <si>
    <t>Fritz-Jacobi-Straße 18</t>
  </si>
  <si>
    <t>Hennef</t>
  </si>
  <si>
    <t>Siebengebirgsgymnasium</t>
  </si>
  <si>
    <t>Bad Honnef</t>
  </si>
  <si>
    <t>Menzenberg 13</t>
  </si>
  <si>
    <t>Gymnasium am Oelberg</t>
  </si>
  <si>
    <t>Weilerweg 25</t>
  </si>
  <si>
    <t>Königswinter</t>
  </si>
  <si>
    <t>Meckenheim</t>
  </si>
  <si>
    <t>Antoniuskolleg</t>
  </si>
  <si>
    <t>Neunkirchen-Seelscheid</t>
  </si>
  <si>
    <t>Gymnasium Rheinbach</t>
  </si>
  <si>
    <t>Rheinbach</t>
  </si>
  <si>
    <t>Stadtpark 31</t>
  </si>
  <si>
    <t>Anno-Gymnasium</t>
  </si>
  <si>
    <t>Siegburg</t>
  </si>
  <si>
    <t>Gymnasium Alleestraße</t>
  </si>
  <si>
    <t>Alleestraße 2</t>
  </si>
  <si>
    <t>Gymnasium Zum Altenforst</t>
  </si>
  <si>
    <t>Zum Altenforst 10</t>
  </si>
  <si>
    <t>Troisdorf</t>
  </si>
  <si>
    <t>Heinrich-Böll-Gymnasium</t>
  </si>
  <si>
    <t>Edith-Stein-Straße 15</t>
  </si>
  <si>
    <t>Windeck</t>
  </si>
  <si>
    <t>Kaiser-Karls-Gymnasium</t>
  </si>
  <si>
    <t>Aachen</t>
  </si>
  <si>
    <t>Viktoriaschule Aachen</t>
  </si>
  <si>
    <t>Rhein-Maas-Gymnasium</t>
  </si>
  <si>
    <t>Anne-Frank-Gymnasium</t>
  </si>
  <si>
    <t>Couven-Gymnasium</t>
  </si>
  <si>
    <t>St. Ursula-Gymnasium</t>
  </si>
  <si>
    <t>Bergdriesch 32-36</t>
  </si>
  <si>
    <t>Einhard-Gymnasium</t>
  </si>
  <si>
    <t>Pius-Gymnasium</t>
  </si>
  <si>
    <t>Inda-Gymnasium</t>
  </si>
  <si>
    <t>Gangolfsweg 52</t>
  </si>
  <si>
    <t>Konrad-Adenauer-Allee 1</t>
  </si>
  <si>
    <t>Alsdorf</t>
  </si>
  <si>
    <t>Gymnasium Baesweiler</t>
  </si>
  <si>
    <t>Baesweiler</t>
  </si>
  <si>
    <t>Eschweiler</t>
  </si>
  <si>
    <t>Gymnasium Herzogenrath</t>
  </si>
  <si>
    <t>Herzogenrath</t>
  </si>
  <si>
    <t>Monschau</t>
  </si>
  <si>
    <t>Ritzefeld-Gymnasium</t>
  </si>
  <si>
    <t>Goethe-Gymnasium</t>
  </si>
  <si>
    <t>Lerchenweg 5</t>
  </si>
  <si>
    <t>Gymnasium Würselen</t>
  </si>
  <si>
    <t>Würselen</t>
  </si>
  <si>
    <t>Heilig-Geist-Gymnasium</t>
  </si>
  <si>
    <t>Bischöfl. St. Angela-Schule</t>
  </si>
  <si>
    <t>Düren</t>
  </si>
  <si>
    <t>Altenteich 14</t>
  </si>
  <si>
    <t>Rurtal-Gymnasium</t>
  </si>
  <si>
    <t>Burgau-Gymnasium</t>
  </si>
  <si>
    <t>Gymnasium am Wirteltor</t>
  </si>
  <si>
    <t>Franziskusweg 1</t>
  </si>
  <si>
    <t>Hürtgenwald</t>
  </si>
  <si>
    <t>Gymnasium Haus Overbach</t>
  </si>
  <si>
    <t>Jülich</t>
  </si>
  <si>
    <t>Gymnasium Zitadelle</t>
  </si>
  <si>
    <t>Cornelius-Burgh-Gymnasium</t>
  </si>
  <si>
    <t>Schulring 4</t>
  </si>
  <si>
    <t>Erkelenz</t>
  </si>
  <si>
    <t>Cusanus-Gymnasium</t>
  </si>
  <si>
    <t>Schulring 6</t>
  </si>
  <si>
    <t>Markt 1</t>
  </si>
  <si>
    <t>Geilenkirchen</t>
  </si>
  <si>
    <t>Kreisgymnasium Heinsberg</t>
  </si>
  <si>
    <t>Linderner Str. 30</t>
  </si>
  <si>
    <t>Heinsberg</t>
  </si>
  <si>
    <t>Gymnasium Hückelhoven</t>
  </si>
  <si>
    <t>Hückelhoven</t>
  </si>
  <si>
    <t>Carolus-Magnus-Gymnasium</t>
  </si>
  <si>
    <t>Comeniusstr. 14</t>
  </si>
  <si>
    <t>Übach-Palenberg</t>
  </si>
  <si>
    <t>Langwartweg 72</t>
  </si>
  <si>
    <t>Köln-Kolleg</t>
  </si>
  <si>
    <t>Judenkirchhofsweg 6</t>
  </si>
  <si>
    <t>Lessing-Gymnasium</t>
  </si>
  <si>
    <t>Gesamtschule Holweide</t>
  </si>
  <si>
    <t>Borngasse 86</t>
  </si>
  <si>
    <t>Albert-Einstein-Gymnasium</t>
  </si>
  <si>
    <t>Kopernikus-Gymnasium</t>
  </si>
  <si>
    <t>Kastanienallee 2</t>
  </si>
  <si>
    <t>Paul-Klee-Gymnasium</t>
  </si>
  <si>
    <t>Overath</t>
  </si>
  <si>
    <t>Alter Militärring 96</t>
  </si>
  <si>
    <t>Gymnasium Herkenrath</t>
  </si>
  <si>
    <t>Ville-Gymnasium</t>
  </si>
  <si>
    <t>Schwalbenstraße 1</t>
  </si>
  <si>
    <t>Albert-Schweitzer-Gymnasium</t>
  </si>
  <si>
    <t>Heinrich-Heine-Gymnasium</t>
  </si>
  <si>
    <t>Raderthalgürtel 3</t>
  </si>
  <si>
    <t>Heinrich-Mann-Gymnasium</t>
  </si>
  <si>
    <t>Fühlinger Weg 4</t>
  </si>
  <si>
    <t>Siegburger Straße 321</t>
  </si>
  <si>
    <t>Maaseiker Str. 63</t>
  </si>
  <si>
    <t>Wegberg</t>
  </si>
  <si>
    <t>Gymnasium Pesch</t>
  </si>
  <si>
    <t>Schulstr. 18</t>
  </si>
  <si>
    <t>Freie Waldorfschule Köln</t>
  </si>
  <si>
    <t>Hander Weg 89</t>
  </si>
  <si>
    <t>Langerwehe</t>
  </si>
  <si>
    <t>Gesamtschule Leverkusen-Schlebusch</t>
  </si>
  <si>
    <t>Girbelsrather Str. 120</t>
  </si>
  <si>
    <t>Gesamtschule Waldbröl</t>
  </si>
  <si>
    <t>Höhenweg 49</t>
  </si>
  <si>
    <t>Epelstraße 23</t>
  </si>
  <si>
    <t>Gummersbach</t>
  </si>
  <si>
    <t>Mohnweg 13</t>
  </si>
  <si>
    <t>Kupfermühle 3</t>
  </si>
  <si>
    <t>Am Bergeracker 31</t>
  </si>
  <si>
    <t>Goethestr. 1</t>
  </si>
  <si>
    <t>Bornheim</t>
  </si>
  <si>
    <t>Am Klött 1</t>
  </si>
  <si>
    <t>Birkenweg 2</t>
  </si>
  <si>
    <t>Wassenberg</t>
  </si>
  <si>
    <t>Marienheide</t>
  </si>
  <si>
    <t>Gesamtschule Kürten</t>
  </si>
  <si>
    <t>Kürten</t>
  </si>
  <si>
    <t>An der Waldorfschule 1</t>
  </si>
  <si>
    <t>Erftstadt</t>
  </si>
  <si>
    <t>Donrather Dreieck</t>
  </si>
  <si>
    <t>Lohmar</t>
  </si>
  <si>
    <t>Am Langenpfahl 8</t>
  </si>
  <si>
    <t>Ruppichteroth</t>
  </si>
  <si>
    <t>Graf-Zeppelin-Str. 7</t>
  </si>
  <si>
    <t>Freie Waldorfschule Oberberg</t>
  </si>
  <si>
    <t>Homburgisches Gymnasium</t>
  </si>
  <si>
    <t>Mateh-Yehuda-Str. 5</t>
  </si>
  <si>
    <t>Nümbrecht</t>
  </si>
  <si>
    <t>CJD Christophorusschule Königswinter</t>
  </si>
  <si>
    <t>Cleethorpeser Platz 12</t>
  </si>
  <si>
    <t>Gymnasium Odenthal</t>
  </si>
  <si>
    <t>Odenthal</t>
  </si>
  <si>
    <t>Gesamtschule Weilerswist</t>
  </si>
  <si>
    <t>Martin-Luther-Straße 26</t>
  </si>
  <si>
    <t>Weilerswist</t>
  </si>
  <si>
    <t>Gesamtschule Reichshof</t>
  </si>
  <si>
    <t>Bruchhöhe 27</t>
  </si>
  <si>
    <t>Gymnasium Kreuzau</t>
  </si>
  <si>
    <t>Am Wassergarten 2</t>
  </si>
  <si>
    <t>Kreuzau</t>
  </si>
  <si>
    <t>Bergische Gasse 18</t>
  </si>
  <si>
    <t>Gymnasium Lindlar</t>
  </si>
  <si>
    <t>Voßbrucher Str. 1</t>
  </si>
  <si>
    <t>Lindlar</t>
  </si>
  <si>
    <t>Alexander-von-Humboldt-Gymnasium</t>
  </si>
  <si>
    <t>Adenauerallee 50</t>
  </si>
  <si>
    <t>Vorgebirgswall 4-8</t>
  </si>
  <si>
    <t>Dechant-Ruppertzhoven-Weg 12</t>
  </si>
  <si>
    <t>Ferdinand-Franz-Wallraf-Gymnasium</t>
  </si>
  <si>
    <t>Freies Christliches Gymnasium</t>
  </si>
  <si>
    <t>Eduard-Otto-Str. 9</t>
  </si>
  <si>
    <t>Siegstraße 123</t>
  </si>
  <si>
    <t>Edith-Stein-Straße 20</t>
  </si>
  <si>
    <t>Hurster Straße 12</t>
  </si>
  <si>
    <t>Gesamtschule Much</t>
  </si>
  <si>
    <t>Schulstraße 12-14</t>
  </si>
  <si>
    <t>Much</t>
  </si>
  <si>
    <t>Gesamtschule Hennef-West</t>
  </si>
  <si>
    <t>Dollendorfer Str. 64</t>
  </si>
  <si>
    <t>Zeithstraße 72</t>
  </si>
  <si>
    <t>Gesamtschule Eifel</t>
  </si>
  <si>
    <t>Finkenberg 8</t>
  </si>
  <si>
    <t>Blankenheim</t>
  </si>
  <si>
    <t>Freie Veytalschule Satzvey</t>
  </si>
  <si>
    <t>Ahornweg 70</t>
  </si>
  <si>
    <t>Schöntalweg 5</t>
  </si>
  <si>
    <t>Alfter</t>
  </si>
  <si>
    <t>Städt. Lindengymnasium</t>
  </si>
  <si>
    <t>Reininghauser Str. 32</t>
  </si>
  <si>
    <t>Gesamtschule Hürth</t>
  </si>
  <si>
    <t>Gesamtschule Pulheim</t>
  </si>
  <si>
    <t>Gesamtschule Köln-Innenstadt</t>
  </si>
  <si>
    <t>Gesamtschule Rheinbach</t>
  </si>
  <si>
    <t>Elsdorf</t>
  </si>
  <si>
    <t>Parkstr. 21</t>
  </si>
  <si>
    <t>Gesamtschule Aldenhoven/Linnich</t>
  </si>
  <si>
    <t>Pestalozziring 12-18</t>
  </si>
  <si>
    <t>Aldenhoven</t>
  </si>
  <si>
    <t>Auf dem Schulberg 4</t>
  </si>
  <si>
    <t>Burscheid</t>
  </si>
  <si>
    <t>Niederkassel</t>
  </si>
  <si>
    <t>Heinrich-Heidenthal-Straße 5</t>
  </si>
  <si>
    <t>Gesamtschule Lohmar</t>
  </si>
  <si>
    <t>Straße und Hausnummer</t>
  </si>
  <si>
    <t>Sonderpädagogische Unterstützung gemäß AO-SF</t>
  </si>
  <si>
    <t>Antrag für Schüler/ innen mit sonderpädagogischer Unterstützung</t>
  </si>
  <si>
    <t>kein AO-SF-Verfahren</t>
  </si>
  <si>
    <t>Emotionale und soziale Entwicklung</t>
  </si>
  <si>
    <t>Hören und Kommunikation</t>
  </si>
  <si>
    <t>Autismus-Spektrum-Störung</t>
  </si>
  <si>
    <t>Körperbehinderung</t>
  </si>
  <si>
    <t>Sehen</t>
  </si>
  <si>
    <t>Sprache</t>
  </si>
  <si>
    <t>liegt vor als</t>
  </si>
  <si>
    <t>Dokumentation AO-SF</t>
  </si>
  <si>
    <t>Bestandteil des individuellen Förderplans</t>
  </si>
  <si>
    <t>zusätzliche Einzeldokumentation</t>
  </si>
  <si>
    <t>ggfs. Ansprechpartner FIBS</t>
  </si>
  <si>
    <t>LRS-Legasthenie-Rechtschreibstörung</t>
  </si>
  <si>
    <t>Art und Dokumentation des Nachteilsausgleichs</t>
  </si>
  <si>
    <t>Art</t>
  </si>
  <si>
    <t>Diabetes</t>
  </si>
  <si>
    <t>chronische Erkrankung</t>
  </si>
  <si>
    <t>Hören</t>
  </si>
  <si>
    <t>emotionale-soziale Einschränkung</t>
  </si>
  <si>
    <t>motorische Einschränkungen</t>
  </si>
  <si>
    <t>akute Erkrankung</t>
  </si>
  <si>
    <t>Sonstiges</t>
  </si>
  <si>
    <t>NTA wurde erstmals gewährt</t>
  </si>
  <si>
    <t>Grund des NTA</t>
  </si>
  <si>
    <t>Wichtige Hinweise:</t>
  </si>
  <si>
    <t>Die Vollständigkeit der Dokumentation des NTA in der gymnasialen Oberstufe obliegt der Verantwortung der Schulleitung.</t>
  </si>
  <si>
    <t>Für jeden Prüfling wird ein eigenes Formular ausgefüllt und gespeichert.</t>
  </si>
  <si>
    <t>kein Ansprechpartner</t>
  </si>
  <si>
    <t>Name der Schulleitung oder der kommissarisch besetzen Schulleitung oder der stellv. Schulleitung</t>
  </si>
  <si>
    <t>Vorname der Schulleitung oder der kommissarisch besetzen Schulleitung oder der stellv. Schulleitung</t>
  </si>
  <si>
    <t>wird automatisch ermittelt</t>
  </si>
  <si>
    <t>Eintrag der 6-stelligen Schulnummer</t>
  </si>
  <si>
    <t>Eintrag des aktuellen Datums</t>
  </si>
  <si>
    <t>Vorname des Prüflings</t>
  </si>
  <si>
    <t>Geburtsdatum des Prüflings</t>
  </si>
  <si>
    <t>ggfs. Eingabe des Ansprechpartners FIBS bei sehbehinderten SuS</t>
  </si>
  <si>
    <r>
      <t xml:space="preserve">Begründung des Antrags
</t>
    </r>
    <r>
      <rPr>
        <sz val="10"/>
        <color theme="1"/>
        <rFont val="Calibri"/>
        <family val="2"/>
        <scheme val="minor"/>
      </rPr>
      <t>(bitte ausfüllen, falls bei Grund "Sonstiges" gewählt wurde, keine Dokumentation oder Attest vorliegt oder der NTA erst ab der Q1 oder Q2 gewährt wurde.)</t>
    </r>
  </si>
  <si>
    <t xml:space="preserve">Die Schule ist nach APO-GOSt §13 VV 13.7 verpflichtet, die Gewährung eines NTA fortlaufend zu dokumentieren. </t>
  </si>
  <si>
    <r>
      <t>Ausnahmen im Prüfungsverfahren begründen.</t>
    </r>
    <r>
      <rPr>
        <i/>
        <sz val="11"/>
        <rFont val="Calibri"/>
        <family val="2"/>
        <scheme val="minor"/>
      </rPr>
      <t xml:space="preserve"> Im AO-SF-Fall erfolgt i.d.R. die Abstimmung mit der sonderpädagogischen Lehrkraft.  </t>
    </r>
  </si>
  <si>
    <t>Bitte aus den sechs Schwerpunkten der sonderpädagogischen Förderung die zutreffende Option auswählen.</t>
  </si>
  <si>
    <t>Auswahl des Grundes für den NTA bei fehlendem AO-SF</t>
  </si>
  <si>
    <t xml:space="preserve">Die APO-GOSt unterscheidet in §13 Abs. 7 grundsätzlich, ob eine Behinderung oder ein sonderpädagogischer Förderbedarf (nach AO-SF) </t>
  </si>
  <si>
    <t>Benutzen Sie für jeden Antrag ein neues Formular in einer eigenen Datei.</t>
  </si>
  <si>
    <t>Schulleitung, Anrede</t>
  </si>
  <si>
    <t>Anrede</t>
  </si>
  <si>
    <t>Frau</t>
  </si>
  <si>
    <t>Herr</t>
  </si>
  <si>
    <t>Soziologie</t>
  </si>
  <si>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andere Hilfen</t>
    </r>
  </si>
  <si>
    <t>Falls die beantragte Art der anderen Hilfen von der in der Q2 gewährten abweicht, ist eine Begründung notwendig.</t>
  </si>
  <si>
    <t>Falls der beantragte zeitliche Umfang von dem in der Q2 gewährten abweicht, ist eine Begründung notwendig.</t>
  </si>
  <si>
    <t>Guten Tag</t>
  </si>
  <si>
    <t>Anrede der Schulleitung (m/w/d)</t>
  </si>
  <si>
    <t xml:space="preserve">Bitte tragen Sie die Art des in der Q2 durch die Schule gewährten NTA ein. </t>
  </si>
  <si>
    <t>Weichen die für die Abiturprüfung beantragten Zeiten von denen in der Q2 ab, muss dies begründet werden.</t>
  </si>
  <si>
    <t>Für das entsprechende Fach wird hier die Art des NTA angegeben. Der Einsatz technischer Hilfen, die Veränderung des Arbeitsplatzes und weitere Hilfen in den Abiturprüfungen müssen beschrieben werden.</t>
  </si>
  <si>
    <t>Weicht die für die Abiturprüfung beantragte Art von der in der Q2 ab, muss dies begründet werden.</t>
  </si>
  <si>
    <t>Art und Erläuterung</t>
  </si>
  <si>
    <t>Bitte geben Sie alle Abiturfächer an, auch wenn nicht in allen ein NTA beantragt wird.</t>
  </si>
  <si>
    <t>Gesamtschule Dellbrücker Mauspfad</t>
  </si>
  <si>
    <t>Dellbrücker Mauspfad 198</t>
  </si>
  <si>
    <t>Datum der Erstgewährung des NTA</t>
  </si>
  <si>
    <t>Ein Nachteilsausgleich wird beantragt für</t>
  </si>
  <si>
    <t>Sürther Straße 199</t>
  </si>
  <si>
    <r>
      <t xml:space="preserve">Datum </t>
    </r>
    <r>
      <rPr>
        <b/>
        <sz val="11"/>
        <color theme="1"/>
        <rFont val="Calibri"/>
        <family val="2"/>
        <scheme val="minor"/>
      </rPr>
      <t>Antragsstellung</t>
    </r>
  </si>
  <si>
    <t>Transkript</t>
  </si>
  <si>
    <t>(ggfs. mit "X" markieren)</t>
  </si>
  <si>
    <t>Mehrfaches Hören</t>
  </si>
  <si>
    <t>Technische Lösung</t>
  </si>
  <si>
    <t>Organisatorische Lösung</t>
  </si>
  <si>
    <t>Verlängerung der Lesezeit</t>
  </si>
  <si>
    <t>andere Hilfen</t>
  </si>
  <si>
    <t>Wiederholungen</t>
  </si>
  <si>
    <t>Anzahl der</t>
  </si>
  <si>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t>
    </r>
    <r>
      <rPr>
        <b/>
        <sz val="16"/>
        <color theme="1"/>
        <rFont val="Calibri"/>
        <family val="2"/>
        <scheme val="minor"/>
      </rPr>
      <t>Hörverstehen</t>
    </r>
  </si>
  <si>
    <r>
      <rPr>
        <sz val="16"/>
        <color theme="1"/>
        <rFont val="Calibri"/>
        <family val="2"/>
        <scheme val="minor"/>
      </rPr>
      <t xml:space="preserve">Für das   </t>
    </r>
    <r>
      <rPr>
        <b/>
        <i/>
        <sz val="16"/>
        <color theme="1"/>
        <rFont val="Calibri"/>
        <family val="2"/>
        <scheme val="minor"/>
      </rPr>
      <t>Abitur</t>
    </r>
    <r>
      <rPr>
        <sz val="16"/>
        <color theme="1"/>
        <rFont val="Calibri"/>
        <family val="2"/>
        <scheme val="minor"/>
      </rPr>
      <t xml:space="preserve">   beantragter Nachteilsausgleich - </t>
    </r>
    <r>
      <rPr>
        <b/>
        <sz val="16"/>
        <color theme="1"/>
        <rFont val="Calibri"/>
        <family val="2"/>
        <scheme val="minor"/>
      </rPr>
      <t>Hörverstehen</t>
    </r>
  </si>
  <si>
    <r>
      <rPr>
        <sz val="16"/>
        <color theme="1"/>
        <rFont val="Calibri"/>
        <family val="2"/>
        <scheme val="minor"/>
      </rPr>
      <t xml:space="preserve">Für das   </t>
    </r>
    <r>
      <rPr>
        <b/>
        <i/>
        <sz val="16"/>
        <color theme="1"/>
        <rFont val="Calibri"/>
        <family val="2"/>
        <scheme val="minor"/>
      </rPr>
      <t>Abitur</t>
    </r>
    <r>
      <rPr>
        <sz val="16"/>
        <color theme="1"/>
        <rFont val="Calibri"/>
        <family val="2"/>
        <scheme val="minor"/>
      </rPr>
      <t xml:space="preserve">   beantragter Nachteilsausgleich - andere Hilfen</t>
    </r>
  </si>
  <si>
    <t xml:space="preserve">  Nachteilsausgleich in der Q2</t>
  </si>
  <si>
    <t xml:space="preserve">  Nachteilsausgleich im Abitur</t>
  </si>
  <si>
    <r>
      <rPr>
        <sz val="16"/>
        <color theme="1"/>
        <rFont val="Calibri"/>
        <family val="2"/>
        <scheme val="minor"/>
      </rPr>
      <t xml:space="preserve">Für das  </t>
    </r>
    <r>
      <rPr>
        <b/>
        <sz val="16"/>
        <color theme="1"/>
        <rFont val="Calibri"/>
        <family val="2"/>
        <scheme val="minor"/>
      </rPr>
      <t xml:space="preserve"> </t>
    </r>
    <r>
      <rPr>
        <b/>
        <i/>
        <sz val="16"/>
        <color theme="1"/>
        <rFont val="Calibri"/>
        <family val="2"/>
        <scheme val="minor"/>
      </rPr>
      <t xml:space="preserve">Abitur </t>
    </r>
    <r>
      <rPr>
        <i/>
        <sz val="16"/>
        <color theme="1"/>
        <rFont val="Calibri"/>
        <family val="2"/>
        <scheme val="minor"/>
      </rPr>
      <t xml:space="preserve"> </t>
    </r>
    <r>
      <rPr>
        <sz val="16"/>
        <color theme="1"/>
        <rFont val="Calibri"/>
        <family val="2"/>
        <scheme val="minor"/>
      </rPr>
      <t xml:space="preserve"> beantragter Nachteilsausgleich im Einzelnen - Zeitverlängerung (</t>
    </r>
    <r>
      <rPr>
        <b/>
        <i/>
        <sz val="16"/>
        <color theme="1"/>
        <rFont val="Calibri"/>
        <family val="2"/>
        <scheme val="minor"/>
      </rPr>
      <t>ohne</t>
    </r>
    <r>
      <rPr>
        <sz val="16"/>
        <color theme="1"/>
        <rFont val="Calibri"/>
        <family val="2"/>
        <scheme val="minor"/>
      </rPr>
      <t xml:space="preserve"> Zeitverlängerung für das </t>
    </r>
    <r>
      <rPr>
        <b/>
        <sz val="16"/>
        <color theme="1"/>
        <rFont val="Calibri"/>
        <family val="2"/>
        <scheme val="minor"/>
      </rPr>
      <t>Hörverstehen</t>
    </r>
    <r>
      <rPr>
        <sz val="16"/>
        <color theme="1"/>
        <rFont val="Calibri"/>
        <family val="2"/>
        <scheme val="minor"/>
      </rPr>
      <t>)</t>
    </r>
  </si>
  <si>
    <r>
      <rPr>
        <sz val="16"/>
        <color theme="1"/>
        <rFont val="Calibri"/>
        <family val="2"/>
        <scheme val="minor"/>
      </rPr>
      <t xml:space="preserve">Art und Umfang des   </t>
    </r>
    <r>
      <rPr>
        <b/>
        <i/>
        <sz val="16"/>
        <color theme="1"/>
        <rFont val="Calibri"/>
        <family val="2"/>
        <scheme val="minor"/>
      </rPr>
      <t>in der Q2</t>
    </r>
    <r>
      <rPr>
        <sz val="16"/>
        <color theme="1"/>
        <rFont val="Calibri"/>
        <family val="2"/>
        <scheme val="minor"/>
      </rPr>
      <t xml:space="preserve">   gewährten Nachteilsausgleichs - Zeitverlängerung (</t>
    </r>
    <r>
      <rPr>
        <b/>
        <i/>
        <sz val="16"/>
        <color theme="1"/>
        <rFont val="Calibri"/>
        <family val="2"/>
        <scheme val="minor"/>
      </rPr>
      <t>ohne</t>
    </r>
    <r>
      <rPr>
        <sz val="16"/>
        <color theme="1"/>
        <rFont val="Calibri"/>
        <family val="2"/>
        <scheme val="minor"/>
      </rPr>
      <t xml:space="preserve"> Zeitverlängerung für das </t>
    </r>
    <r>
      <rPr>
        <b/>
        <sz val="16"/>
        <color theme="1"/>
        <rFont val="Calibri"/>
        <family val="2"/>
        <scheme val="minor"/>
      </rPr>
      <t>Hörverstehen</t>
    </r>
    <r>
      <rPr>
        <sz val="16"/>
        <color theme="1"/>
        <rFont val="Calibri"/>
        <family val="2"/>
        <scheme val="minor"/>
      </rPr>
      <t>)</t>
    </r>
  </si>
  <si>
    <t>Bitte füllen Sie im Formular die weißen Felder aus. In vielen Feldern können Sie aus einer Liste auswählen.</t>
  </si>
  <si>
    <t>Hinweis:</t>
  </si>
  <si>
    <t>Verlängerung.</t>
  </si>
  <si>
    <t>siehe oben im Abschnitt "Hörverstehen" der Q2</t>
  </si>
  <si>
    <t>Die Arbeitszeitverlängerung ist</t>
  </si>
  <si>
    <t>nicht als Summe aller</t>
  </si>
  <si>
    <t>Verlängerungen zu verstehen,</t>
  </si>
  <si>
    <t>sondern als eigene zusätzliche</t>
  </si>
  <si>
    <t>Krottstraße 64a</t>
  </si>
  <si>
    <t>Postleitzahl</t>
  </si>
  <si>
    <t>Anschrift</t>
  </si>
  <si>
    <t>Auswahl männlich / weiblich / divers / ohne Angabe</t>
  </si>
  <si>
    <r>
      <t>Name des Prüflings.</t>
    </r>
    <r>
      <rPr>
        <b/>
        <i/>
        <sz val="11"/>
        <color theme="1"/>
        <rFont val="Calibri"/>
        <family val="2"/>
        <scheme val="minor"/>
      </rPr>
      <t xml:space="preserve"> Für jeden Prüfling muss ein eigener Antrag in einer eigenen Datei gestellt werden</t>
    </r>
    <r>
      <rPr>
        <i/>
        <sz val="11"/>
        <color theme="1"/>
        <rFont val="Calibri"/>
        <family val="2"/>
        <scheme val="minor"/>
      </rPr>
      <t>.</t>
    </r>
  </si>
  <si>
    <t>Bitte benennen Sie die Datei wie folgt: Schulnummer_Nachname-Prüfling, z.B. 121212_Mueller</t>
  </si>
  <si>
    <t>Bitte tragen Sie die in der Q2 gewährten NTA ein. Die kann auch eine Kombination der aufgeführten Möglichkeiten sein. Andere, hier nicht als Tabellenspalte aufgeführte Hilfen tragen Sie bitte unter "andere Hilfen" ein. 
Falls kein Nachteilsausgleich im Bereich Hören gewährt wurde, lassen Sie diese Felder frei.</t>
  </si>
  <si>
    <t>Für das entsprechende Fach wird hier der Umfang des NTA angegeben. Bitte geben Sie in den Feldern Arbeitszeitverlängerung, Lesezeit, Korrekturzeit und Pausen den Umfang in Minuten ein. Die Zeiten sind einzeln zu betrachten, z.B. könnte bei LRS eine Lesezeitverlängerung (x min) und eine Korrekturzeit (y min) beantragt werden. Einzutragen ist dann 0 - x - y - 0. Die Arbeitszeitverlängerung ist nicht als Summe aller Verlängerungen zu verstehen, sondern als eigene zusätzliche Verlängerung, die z.B. bei motorischen Einschränkungen gewährt werden könnte.</t>
  </si>
  <si>
    <t>1. Erziehungsberechtigte Person</t>
  </si>
  <si>
    <t>2. Erziehungsberechtigte Person</t>
  </si>
  <si>
    <t>Schulnr.</t>
  </si>
  <si>
    <t>Schule</t>
  </si>
  <si>
    <t>Straße, Hausnr.</t>
  </si>
  <si>
    <t>E-Mail</t>
  </si>
  <si>
    <t>Claudia Agrippina Privatgymnasium</t>
  </si>
  <si>
    <t>52222
52224</t>
  </si>
  <si>
    <t>Gesamtschule Helios</t>
  </si>
  <si>
    <t>Overbeckstraße 71-73</t>
  </si>
  <si>
    <t>Gymnasium Neue Sandkaul</t>
  </si>
  <si>
    <t>Gesamtschule Wasseramselweg (mit Förderschwerpunkten)</t>
  </si>
  <si>
    <t>Gesamtschule Lindenthal</t>
  </si>
  <si>
    <t>Berrenrather Straße 488</t>
  </si>
  <si>
    <t>50937
50933</t>
  </si>
  <si>
    <t>Köln
Köln</t>
  </si>
  <si>
    <t>Gesamtschule Heinrich-Böll-Gesamtschule</t>
  </si>
  <si>
    <t>Beethovenstraße 57</t>
  </si>
  <si>
    <t>Gesamtschule Rösrath</t>
  </si>
  <si>
    <t>Freiherr-vom-Stein-Straße 25</t>
  </si>
  <si>
    <t>Leonardo-da-Vinci Sekundarschule Morsbach</t>
  </si>
  <si>
    <t>Hahner Straße 31-33</t>
  </si>
  <si>
    <t>Morsbach</t>
  </si>
  <si>
    <t>100107.dienst@schule.nrw.de</t>
  </si>
  <si>
    <t>Gesamtschule Swisttal</t>
  </si>
  <si>
    <t>Blütenweg.10</t>
  </si>
  <si>
    <t>Swisttal</t>
  </si>
  <si>
    <t>Gymnasium Zusestraße, Köln</t>
  </si>
  <si>
    <t>Zusestraße 47</t>
  </si>
  <si>
    <t>Gymnasium Müngersdorf, Köln</t>
  </si>
  <si>
    <t>Aachener Straße 746-750</t>
  </si>
  <si>
    <t>Freie Naturschule</t>
  </si>
  <si>
    <t xml:space="preserve">An der Wachsfabrik 25 </t>
  </si>
  <si>
    <t>BAO -  Bildungsalternative Oberberg</t>
  </si>
  <si>
    <t>Weyerbuscher Straße 47</t>
  </si>
  <si>
    <t>51570 </t>
  </si>
  <si>
    <t>100170.dienst@schule.nrw.de</t>
  </si>
  <si>
    <t>Gesamtschule Wermelskirschen</t>
  </si>
  <si>
    <t>Weyersbusch 9</t>
  </si>
  <si>
    <t>Gymnasium Alfter</t>
  </si>
  <si>
    <t>Am Rathaus 11</t>
  </si>
  <si>
    <t>100174.dienst@schule.nrw.de</t>
  </si>
  <si>
    <t>Gymnasium Nippes am Toni-Steingass-Park</t>
  </si>
  <si>
    <t>Henner-Berzau-Weg 3</t>
  </si>
  <si>
    <t>100205.dienst@schule.nrw.de</t>
  </si>
  <si>
    <t>Gymnasium Rondorf</t>
  </si>
  <si>
    <t>Eygelshovener Str. 19</t>
  </si>
  <si>
    <t>100206.dienst@schule.nrw.de</t>
  </si>
  <si>
    <t>Sieben Brücken Schule</t>
  </si>
  <si>
    <t>Ottostr. 1</t>
  </si>
  <si>
    <t>Gesamtschule Am Wassermann</t>
  </si>
  <si>
    <t>Am Wassermann 40</t>
  </si>
  <si>
    <t>Gesamtschule Weidenpesch</t>
  </si>
  <si>
    <t xml:space="preserve">Escher Straße 279                  </t>
  </si>
  <si>
    <t>Gesamtschule Ossendorf</t>
  </si>
  <si>
    <t>Erzbischöfliche Gesamtschule am
Bildungscampus Köln-Kalk</t>
  </si>
  <si>
    <t xml:space="preserve">Christian-Sünner-Str. 5
</t>
  </si>
  <si>
    <t>Gymnasium Neustadt-Nord</t>
  </si>
  <si>
    <t>Ubierring 45</t>
  </si>
  <si>
    <t xml:space="preserve">
100231.dienst@schule.nrw.de</t>
  </si>
  <si>
    <t>Gymnasium Brügelmannstraße</t>
  </si>
  <si>
    <t>Brügelmannstr. 10</t>
  </si>
  <si>
    <t>100233.dienst@schule.nrw.de</t>
  </si>
  <si>
    <t>Gesamtschule Kalk</t>
  </si>
  <si>
    <t>Brügelmannstraße 10</t>
  </si>
  <si>
    <t>Abendrealschule Bonn</t>
  </si>
  <si>
    <t>Dorotheenstraße 126</t>
  </si>
  <si>
    <t>WBK der Stadt Köln Abendrealschule</t>
  </si>
  <si>
    <t>Dagobertstr. 79</t>
  </si>
  <si>
    <t>Gesamtschule Käthe-Kollwitz</t>
  </si>
  <si>
    <t>Stettiner Str. 21</t>
  </si>
  <si>
    <t>Morsbroicher Straße 77</t>
  </si>
  <si>
    <t>Städt. Gymnasium Leichlingen</t>
  </si>
  <si>
    <t>Peter-Neuenheuser-Straße 7-11</t>
  </si>
  <si>
    <t>Werner-Heisenberg-Straße 1</t>
  </si>
  <si>
    <t>Hermannstraße 23</t>
  </si>
  <si>
    <t>Kölnstraße 413</t>
  </si>
  <si>
    <t>Behringstraße 27</t>
  </si>
  <si>
    <t>Elsa-Brändström-Straße 71-91</t>
  </si>
  <si>
    <t>Erzb. Liebfrauenschule Bonn</t>
  </si>
  <si>
    <t>Königstraße 17-19</t>
  </si>
  <si>
    <t>Otto-Kühne Schule Godesberg</t>
  </si>
  <si>
    <t>Otto-Kühne-Platz 1</t>
  </si>
  <si>
    <t>Gaußstraße 1</t>
  </si>
  <si>
    <t>Ollenhauerstraße 5</t>
  </si>
  <si>
    <t>Helmholtzstraße 18</t>
  </si>
  <si>
    <t>Gotenstraße 50</t>
  </si>
  <si>
    <t>Elisabethstraße 18</t>
  </si>
  <si>
    <t>Hirschberger Straße 3</t>
  </si>
  <si>
    <t>Ernst Kalkuhl-Gymnasium</t>
  </si>
  <si>
    <t>Königswinterer Straße 534</t>
  </si>
  <si>
    <t>Max-Planck-Straße 24 - 36</t>
  </si>
  <si>
    <t>Clara-Fey-Gymnasium</t>
  </si>
  <si>
    <t>Blücherstraße 15-17</t>
  </si>
  <si>
    <t>Düsseldorfer Straße 13</t>
  </si>
  <si>
    <t>Liebfrauenschule</t>
  </si>
  <si>
    <t>Brucknerstraße 15</t>
  </si>
  <si>
    <t>Apostel-Gymnasium</t>
  </si>
  <si>
    <t>Biggestraße 2</t>
  </si>
  <si>
    <t>Rochusstraße 145</t>
  </si>
  <si>
    <t>Castroper Straße 7</t>
  </si>
  <si>
    <t>Gymnasium Deutz Thusneldastraße</t>
  </si>
  <si>
    <t>Thusneldastraße 15-17</t>
  </si>
  <si>
    <t>Irmgardis-Gymnasium</t>
  </si>
  <si>
    <t>Schillerstraße 98 - 102</t>
  </si>
  <si>
    <t>Deutzer Gymnasium Schaurtestr.</t>
  </si>
  <si>
    <t>Schaurtestraße 1</t>
  </si>
  <si>
    <t>Genovevastraße 58-62</t>
  </si>
  <si>
    <t>Vogelsanger Straße 1</t>
  </si>
  <si>
    <t>Severinstraße 241</t>
  </si>
  <si>
    <t>Graf-Adolf-Straße 59</t>
  </si>
  <si>
    <t>Hansaring 56</t>
  </si>
  <si>
    <t>Karthäuserwall 40</t>
  </si>
  <si>
    <t>Kantstraße 3</t>
  </si>
  <si>
    <t>Ottostraße 87</t>
  </si>
  <si>
    <t>Kattowitzer Straße 52</t>
  </si>
  <si>
    <t>Escher Straße 247</t>
  </si>
  <si>
    <t>Erzbischöfl. Ursulinenschule Gym. für Mädchen mit koed. Oberstufe</t>
  </si>
  <si>
    <t>Machabäerstraße 47</t>
  </si>
  <si>
    <t>Hildegard-von-Bingen-Gymnasium</t>
  </si>
  <si>
    <t>Leybergstraße 1</t>
  </si>
  <si>
    <t>Nikolausstraße 55</t>
  </si>
  <si>
    <t>Elisabeth-von-Thüringen-Gymnasium</t>
  </si>
  <si>
    <t>Nikolausstraße 51-53</t>
  </si>
  <si>
    <t>Europagymnasium Kerpen</t>
  </si>
  <si>
    <t>Philipp-Schneider-Straße 12-20</t>
  </si>
  <si>
    <t>Schützenstr. 20</t>
  </si>
  <si>
    <t>Dr. Josef-Flieger-Straße 7</t>
  </si>
  <si>
    <t>Emil-Fischer-Straße 23-27</t>
  </si>
  <si>
    <t>St.-Angela-Gymnasium</t>
  </si>
  <si>
    <t>Hermann-Josef-Straße 4</t>
  </si>
  <si>
    <t>Kall</t>
  </si>
  <si>
    <t>Nyonsplatz 1</t>
  </si>
  <si>
    <t>Städtisches Johannes-Sturmius-Gymnasium</t>
  </si>
  <si>
    <t>Bischöfl. Clara-Fey-Gymnasium</t>
  </si>
  <si>
    <t>Malmedyer Straße 2</t>
  </si>
  <si>
    <t>Kaiserstraße 22</t>
  </si>
  <si>
    <t>Bonnstraße 64</t>
  </si>
  <si>
    <t>Ostlandstraße 39</t>
  </si>
  <si>
    <t>Sürther Straße 55</t>
  </si>
  <si>
    <t>Bogenstraße</t>
  </si>
  <si>
    <t>Goethestraße 6</t>
  </si>
  <si>
    <t>Hauptstraße 81</t>
  </si>
  <si>
    <t>Kaule 15</t>
  </si>
  <si>
    <t>Saaler Mühle 8</t>
  </si>
  <si>
    <t>Reuterstraße 51</t>
  </si>
  <si>
    <t>Nachtigallenstraße 19-21</t>
  </si>
  <si>
    <t>Stadtgymnasium Köln-Porz</t>
  </si>
  <si>
    <t>Humboldtstraße 2-8</t>
  </si>
  <si>
    <t>Erzbischöfl. St. Angela-Gymnasium</t>
  </si>
  <si>
    <t>Auf dem Silberberg 4</t>
  </si>
  <si>
    <t>Engelbert-von-Berg-Gymnasium</t>
  </si>
  <si>
    <t>Lüdenscheider Straße 46</t>
  </si>
  <si>
    <t>Freiherr-vom-Stein-Straße 15</t>
  </si>
  <si>
    <t>Olpener Straße 13</t>
  </si>
  <si>
    <t>Hubert-Minz-Straße 20</t>
  </si>
  <si>
    <t>Sankt Augustin</t>
  </si>
  <si>
    <t>Erzb. Ursulinenschule Hersel</t>
  </si>
  <si>
    <t>Rheinstraße 182</t>
  </si>
  <si>
    <t>Hennef (Sieg)</t>
  </si>
  <si>
    <t>Rommersdorfer Straße 78-82</t>
  </si>
  <si>
    <t>Gymnasium Schloß Hagerhof</t>
  </si>
  <si>
    <t>Königsberger Straße 30</t>
  </si>
  <si>
    <t>Pfarrer-Schaaf-Straße 1</t>
  </si>
  <si>
    <t>Königsberger Straße 29</t>
  </si>
  <si>
    <t>Erzb. St. Joseph-Gymnasium</t>
  </si>
  <si>
    <t>Zeithstraße 186</t>
  </si>
  <si>
    <t>Bodelschwingh-Gymnasium Herchen</t>
  </si>
  <si>
    <t>Bodelschwinghstraße 2</t>
  </si>
  <si>
    <t>Augustinerbach 2-7</t>
  </si>
  <si>
    <t>Warmweiherstraße 4-8</t>
  </si>
  <si>
    <t>Rhein-Maas-Straße 2</t>
  </si>
  <si>
    <t>Lütticher Straße 111a</t>
  </si>
  <si>
    <t>Robert-Schuman-Straße 4</t>
  </si>
  <si>
    <t>Gymnasium St. Leonhard</t>
  </si>
  <si>
    <t>Jesuitenstraße 9</t>
  </si>
  <si>
    <t>Eupener Straße 158</t>
  </si>
  <si>
    <t>Stolberger Straße 200</t>
  </si>
  <si>
    <t>Dalton-Gymnasium Alsdorf</t>
  </si>
  <si>
    <t>Otto-Hahn-Straße 16-18</t>
  </si>
  <si>
    <t>Bischöfl. Liebfrauenschule</t>
  </si>
  <si>
    <t>Liebfrauenstraße 30</t>
  </si>
  <si>
    <t>Städtisches Gymnasium Eschweiler</t>
  </si>
  <si>
    <t>Peter-Paul-Straße 13</t>
  </si>
  <si>
    <t>Bardenberger Straße 72</t>
  </si>
  <si>
    <t>Walter-Scheibler-Straße 51</t>
  </si>
  <si>
    <t>Ritzefeldstraße 59</t>
  </si>
  <si>
    <t>Stolberg (Rhld.)</t>
  </si>
  <si>
    <t>Tittelstraße 63</t>
  </si>
  <si>
    <t>Broicher Straße 103</t>
  </si>
  <si>
    <t>Bismarckstraße 24</t>
  </si>
  <si>
    <t>Stiftisches Gymnasium</t>
  </si>
  <si>
    <t>Bismarckstraße 17</t>
  </si>
  <si>
    <t>Karl-Arnold-Straße 5</t>
  </si>
  <si>
    <t>Hans-Brückmann-Straße 1</t>
  </si>
  <si>
    <t>Franziskus-Gymnasium</t>
  </si>
  <si>
    <t>Franz-von-Sales Straße 3</t>
  </si>
  <si>
    <t>Mädchengymnasium Jülich</t>
  </si>
  <si>
    <t>Dr.-Weyer-Straße 5</t>
  </si>
  <si>
    <t>In der Zitadelle</t>
  </si>
  <si>
    <t>Bischöfl. St. Ursula-Gymnasium</t>
  </si>
  <si>
    <t>Hartlepooler Platz 10</t>
  </si>
  <si>
    <t>WBK der Bundesstadt Bonn, Abendrealschule, Abendgym. u. Kolleg</t>
  </si>
  <si>
    <t>WBK - Sek. I u. II mit den Bildungsgängen Abendgym. und Abendreal.</t>
  </si>
  <si>
    <t>WBK der Städteregion Aachen</t>
  </si>
  <si>
    <t>Friedrichstr. 72</t>
  </si>
  <si>
    <t>Heerstraße 7</t>
  </si>
  <si>
    <t>Burgwiesenstr. 125</t>
  </si>
  <si>
    <t>Gesamtschule Paffrath</t>
  </si>
  <si>
    <t xml:space="preserve">Alte Marktstraße 7 </t>
  </si>
  <si>
    <t>Kopernikusstraße 3</t>
  </si>
  <si>
    <t>Abtei-Gymnasium Brauweiler</t>
  </si>
  <si>
    <t>Perenchiesstraße 3</t>
  </si>
  <si>
    <t>Gesamtschule Heinrich-Böll-Schule</t>
  </si>
  <si>
    <t>Merianstr. 11-15</t>
  </si>
  <si>
    <t>Anna-Freud-Schule</t>
  </si>
  <si>
    <t>Sankt-Antonius-Straße 17</t>
  </si>
  <si>
    <t>Sudetenstraße 37</t>
  </si>
  <si>
    <t>Hardtgenbuscher Kirchweg 100</t>
  </si>
  <si>
    <t>Gesamtschule Lise-Meitner-Gesamtschule</t>
  </si>
  <si>
    <t>Standort 1: Stresemannstr. 36
Standort 2:  Stresemannstr. 15</t>
  </si>
  <si>
    <t>Gesamtschule Willy-Brandt-Gesamtschule</t>
  </si>
  <si>
    <t>Im Weidenbruch 214</t>
  </si>
  <si>
    <t>Gesamtschule Europaschule Zollstock</t>
  </si>
  <si>
    <t>Gesamtschule Beuel</t>
  </si>
  <si>
    <t>Weichselring 6-8 </t>
  </si>
  <si>
    <t>Gesamtschule Max-Ernst-Gesamtschule</t>
  </si>
  <si>
    <t>Tollerstraße 16</t>
  </si>
  <si>
    <t>Gesamtschule Katharina-Henoth-Schule</t>
  </si>
  <si>
    <t>Adalbertstr. 17</t>
  </si>
  <si>
    <t>Freie Waldorfschule Aachen</t>
  </si>
  <si>
    <r>
      <t> </t>
    </r>
    <r>
      <rPr>
        <sz val="10"/>
        <rFont val="Calibri"/>
        <family val="2"/>
        <scheme val="minor"/>
      </rPr>
      <t xml:space="preserve">Anton-Kurze-Allee 10, </t>
    </r>
  </si>
  <si>
    <t>Gesamtschule Heinrich-Heine-Schule</t>
  </si>
  <si>
    <t>Hader Weg 89</t>
  </si>
  <si>
    <t>Gesamtschule  Europaschule Langerwehe</t>
  </si>
  <si>
    <t xml:space="preserve"> Josef-Schwarz-Straße 16</t>
  </si>
  <si>
    <t>Ophovener Str. 4</t>
  </si>
  <si>
    <t>Gesamtschule Heinrich-Böll</t>
  </si>
  <si>
    <t>Gesamtschule Gummersbach Derschlag</t>
  </si>
  <si>
    <t>Freie Waldorfschule Bergisch-Gladbach</t>
  </si>
  <si>
    <t>Gesamtschule Anne-Frank</t>
  </si>
  <si>
    <t>Gesamtschule Waldschule</t>
  </si>
  <si>
    <t>Friedrichstr. 12-16</t>
  </si>
  <si>
    <t>Gesamtschule Europaschule Troisdorf</t>
  </si>
  <si>
    <t>Gesamtschule Europaschule Bornheim</t>
  </si>
  <si>
    <t>Gesamtschule Gustav-Heinemann-Schule</t>
  </si>
  <si>
    <t>Gesamtschule Betty-Reis</t>
  </si>
  <si>
    <t>Gesamtschule Brand</t>
  </si>
  <si>
    <t>Rombachstraße 99</t>
  </si>
  <si>
    <t>Gesamtschule  Marienheide</t>
  </si>
  <si>
    <t>Pestalozzistraße 7</t>
  </si>
  <si>
    <t>Olpener Straße 4</t>
  </si>
  <si>
    <t>Freie Waldorfschule Eftstadt</t>
  </si>
  <si>
    <t xml:space="preserve">Gymnasium Lohmar </t>
  </si>
  <si>
    <t>Gesamtschule Anita-Lichtenstein</t>
  </si>
  <si>
    <t>Pestalozzistr. 27</t>
  </si>
  <si>
    <t>Gesamtschule Willy-Brandt</t>
  </si>
  <si>
    <t>Comeniusstr. 16 - 18</t>
  </si>
  <si>
    <t>Gesamtschule Europaschule</t>
  </si>
  <si>
    <t>Gesamtschule Elisabeth-Selbert-Gesamtschule</t>
  </si>
  <si>
    <t>Elisabeth-Selbert-Allee 50</t>
  </si>
  <si>
    <t>St.-Theresien-Gymnasium</t>
  </si>
  <si>
    <t>Sankt-Vinzenz-Straße 2</t>
  </si>
  <si>
    <t>Freie Waldorfschule Sankt Augustin</t>
  </si>
  <si>
    <t>Kirchhellstraße 32</t>
  </si>
  <si>
    <t>Oberberg</t>
  </si>
  <si>
    <t>Mateh-Yehuda Str. 5</t>
  </si>
  <si>
    <t>Bergisch Gladbacher Str. 10</t>
  </si>
  <si>
    <t>Gesamtschule Niederzier/ Merzenich</t>
  </si>
  <si>
    <t>Am Weiherhof 22</t>
  </si>
  <si>
    <t>52399
52382</t>
  </si>
  <si>
    <t>Merzenich
Merzenich</t>
  </si>
  <si>
    <t>Hahnbucher Straße 23</t>
  </si>
  <si>
    <t>Reichshof</t>
  </si>
  <si>
    <t>Erzbischöfliche Papst-Johannes XXIII.-Gesamtschule</t>
  </si>
  <si>
    <t>Hauptstraße 1</t>
  </si>
  <si>
    <t>Gesamtschule der Stadt Bergheim</t>
  </si>
  <si>
    <t>Herbergerstr. 6-8</t>
  </si>
  <si>
    <t>Gesamtschule Freie Schule Köln</t>
  </si>
  <si>
    <t xml:space="preserve">Bernhard-Letterhaus-Straße 17 </t>
  </si>
  <si>
    <t>Gesamtschule Brühl</t>
  </si>
  <si>
    <t>Otto-Wels-Str.1</t>
  </si>
  <si>
    <t>Gesamtschule Hennef-Meiersheide</t>
  </si>
  <si>
    <t>Meiersheide 20</t>
  </si>
  <si>
    <t>Tages- und Abendschule Köln ( TAS )</t>
  </si>
  <si>
    <t>Genovevastraße 72</t>
  </si>
  <si>
    <t>Gesamtschule Maria-Montessori</t>
  </si>
  <si>
    <t>Gesamtschule Bertolt-Brecht-Gesamtschule</t>
  </si>
  <si>
    <t>Schlesienstr. 21-23</t>
  </si>
  <si>
    <t>Michaeli Schule Freie Waldorfschule Köln</t>
  </si>
  <si>
    <t>Freie Waldorfschule Heinsberg</t>
  </si>
  <si>
    <t>Arnsberger Straße 11</t>
  </si>
  <si>
    <t>Hülsenbuscher Straße 5</t>
  </si>
  <si>
    <t>Amos Comenius Gymnasium</t>
  </si>
  <si>
    <t>Kurbrunnen 6</t>
  </si>
  <si>
    <t>Gesamtschule Marie-Kahle-Gesamtschule</t>
  </si>
  <si>
    <t>Graurheindorfer Str. 80</t>
  </si>
  <si>
    <t>Gesamtschule Carl-von-Ossietzky</t>
  </si>
  <si>
    <t>Ossietzkystr. 2</t>
  </si>
  <si>
    <t>Gesamtschule Freie Christl. Gesamtschule Rhein-Sieg</t>
  </si>
  <si>
    <t xml:space="preserve">Frankfurter Straße 86 </t>
  </si>
  <si>
    <t>Gesamtschule Leonardo-da-Vinci</t>
  </si>
  <si>
    <t>Mittelstr. 24</t>
  </si>
  <si>
    <t>Gesamtschule BONNS FÜNFTE</t>
  </si>
  <si>
    <t xml:space="preserve">4. Aachener Gesamtschule </t>
  </si>
  <si>
    <t>Sandkaulstr. 75</t>
  </si>
  <si>
    <t>Gesamtschule Fritz-Bauer</t>
  </si>
  <si>
    <t>Gesamtschule BilinGO Campus</t>
  </si>
  <si>
    <t>Mercedes-Allee 8</t>
  </si>
  <si>
    <t>Gesamtschule Rhein-Sieg-Akademie-Kunstkolleg</t>
  </si>
  <si>
    <t>Wehrstraße 143-145</t>
  </si>
  <si>
    <t>Schule an der Sieg</t>
  </si>
  <si>
    <t>Brückenstraße 60</t>
  </si>
  <si>
    <t>196708.dienst@schule.nrw.de</t>
  </si>
  <si>
    <t>Gesamtschule Gertrud-Koch</t>
  </si>
  <si>
    <t>Gesamtschule Städtische Gesamtschule Stolberg „Auf der Liester“</t>
  </si>
  <si>
    <t>Walter-Dobbelmann-Straße 11</t>
  </si>
  <si>
    <t>Gesamtschule Gangelt/Selfkant</t>
  </si>
  <si>
    <t>Mercatorstraße 25</t>
  </si>
  <si>
    <t>Gangelt</t>
  </si>
  <si>
    <t>Gesamtschule Hurster Straße</t>
  </si>
  <si>
    <t xml:space="preserve">Leonardo-da-Vinci Sekundarschule </t>
  </si>
  <si>
    <t>Pèrenchiesstraße 3</t>
  </si>
  <si>
    <t>197233.dienst@schule.nrw.de</t>
  </si>
  <si>
    <t>Sekundatschule Kreuzau/Nideggen</t>
  </si>
  <si>
    <t>Schulstraße 17</t>
  </si>
  <si>
    <t>197245.dienst@schule.nrw.de</t>
  </si>
  <si>
    <t>Sekundarschule Jülich</t>
  </si>
  <si>
    <t>Linnicherstr.67</t>
  </si>
  <si>
    <t>197257.dienst@schule.nrw.de</t>
  </si>
  <si>
    <t>Sekundarschule Nümbrecht</t>
  </si>
  <si>
    <t>197282.dienst@schule.nrw.de</t>
  </si>
  <si>
    <t>Sekundarschule im Walbachtal</t>
  </si>
  <si>
    <t xml:space="preserve">Walbach 1 </t>
  </si>
  <si>
    <t>197300.dienst@schule.nrw.de</t>
  </si>
  <si>
    <t>Gesamtschule Maria-Sibylla-Merian</t>
  </si>
  <si>
    <t>Kircheichstr. 60</t>
  </si>
  <si>
    <t>Gesamtschule Offene Schule Köln</t>
  </si>
  <si>
    <t>Sekundarschule Nordeifel</t>
  </si>
  <si>
    <t>Walter-Bachmann-Straße 40</t>
  </si>
  <si>
    <t>Simmerath</t>
  </si>
  <si>
    <t>197701.dienst@schule.nrw.de</t>
  </si>
  <si>
    <t>TOB Sekundarschule Wiehl</t>
  </si>
  <si>
    <t>Weierhofweg 22</t>
  </si>
  <si>
    <t>197725.dienst@schule.nrw.de</t>
  </si>
  <si>
    <t xml:space="preserve">Standort 1:Wehrstr. 80
Standort 2: : Fritz-Jacobi-Straße 10 </t>
  </si>
  <si>
    <t>Gesamtschule Petersberg Gesamtschule der Stadt Königswinter</t>
  </si>
  <si>
    <t>Gesamtschule Neunkirchen - Seelscheid</t>
  </si>
  <si>
    <t xml:space="preserve">Rathausstraße 4 </t>
  </si>
  <si>
    <t>Neunkirchen-Seel.</t>
  </si>
  <si>
    <t>Gesamtschule Am Michaelsberg</t>
  </si>
  <si>
    <t>Am Kirchturm. 7</t>
  </si>
  <si>
    <t>Gesamtschule Nelson-Mandela</t>
  </si>
  <si>
    <t>Gesamtschule Klostergarten (Freie christliche Schulen)</t>
  </si>
  <si>
    <t>Primusschule Titz</t>
  </si>
  <si>
    <t>Schulstraße 4</t>
  </si>
  <si>
    <t>Titz</t>
  </si>
  <si>
    <t>198626.dienst@schule.nrw.de</t>
  </si>
  <si>
    <t>Sudetenstraße 35</t>
  </si>
  <si>
    <t>Gesamtschule Trude-Herr-Gesamtschule</t>
  </si>
  <si>
    <t>Ferdinandstr. 43</t>
  </si>
  <si>
    <t>Standort 1: Frankenstr. 26
Standort 2, Sekundarstufe II: Severinswall 40</t>
  </si>
  <si>
    <t>50676
50678</t>
  </si>
  <si>
    <t>Sekundarschule Wermelskirchen</t>
  </si>
  <si>
    <t>Wirtsmühlerstraße 12</t>
  </si>
  <si>
    <t>198948.dienst@schule.nrw.de</t>
  </si>
  <si>
    <t>Standort 1:Villeneuver Straße 5 
Standort 2:Dederichsgraben 2</t>
  </si>
  <si>
    <t>Gesamtschule der Stadt Elsdorf</t>
  </si>
  <si>
    <t>Gladbacher Straße 139</t>
  </si>
  <si>
    <t>Gesamtschule Heinsberg-Waldfeucht</t>
  </si>
  <si>
    <t>Geschwister-Graf-Gesamtschule</t>
  </si>
  <si>
    <t>Kölner Str. 12</t>
  </si>
  <si>
    <t>Gesamtschule Johannes-Löh-Gesamtschule</t>
  </si>
  <si>
    <t>Gesamtschule  Niederkassel</t>
  </si>
  <si>
    <t>Kopernikusstraße 6</t>
  </si>
  <si>
    <t>Sekundarschule Leichlingen</t>
  </si>
  <si>
    <t xml:space="preserve">Am Hammer 1 </t>
  </si>
  <si>
    <t>199461.dienst@schule.nrw.de</t>
  </si>
  <si>
    <t>Gesamtschule der Stadt Mechernich</t>
  </si>
  <si>
    <t>Gesamtschule Krottstraße</t>
  </si>
  <si>
    <t>Sekundarschule Leverkusen</t>
  </si>
  <si>
    <t>Neukronenberger Straße 81</t>
  </si>
  <si>
    <t>199527.dienst@schule.nrw.de</t>
  </si>
  <si>
    <t>Hermann-Löns-Straße 35 
Donrather Dreieck 8</t>
  </si>
  <si>
    <t>Gesamtschule St. Josef</t>
  </si>
  <si>
    <t>Königin-Sophie-Str.10</t>
  </si>
  <si>
    <t>Sekundarschule Radevormwald</t>
  </si>
  <si>
    <t>Hermannstraße 21 + 26</t>
  </si>
  <si>
    <t>199898.dienst@schule.nrw.de</t>
  </si>
  <si>
    <t>Bitte auswählen</t>
  </si>
  <si>
    <t>Bitte im Feld 'Schulnummer' die Schulnummer eintragen</t>
  </si>
  <si>
    <t>Bei nicht volljährigen Prüflingen erhalten im Ablehnungsfall die Erziehungsberechtigten die Benachrichtigung.</t>
  </si>
  <si>
    <r>
      <t xml:space="preserve">Anschrift des </t>
    </r>
    <r>
      <rPr>
        <b/>
        <i/>
        <sz val="11"/>
        <color theme="1"/>
        <rFont val="Calibri"/>
        <family val="2"/>
        <scheme val="minor"/>
      </rPr>
      <t>Prüflings</t>
    </r>
  </si>
  <si>
    <t>Bitte ausfüllen, falls die bisherigen Angaben nicht ausreichen. Dies kann z.B. der Fall sein, falls bei Grund "Sonstiges" gewählt wurde oder der NTA erst ab der Q1 oder Q2 gewährt wurde.</t>
  </si>
  <si>
    <t>AB 4 (nur Waldorfschulen &amp; Externe)</t>
  </si>
  <si>
    <r>
      <t xml:space="preserve">Dieses Feld dient zur Eingabe des 4. </t>
    </r>
    <r>
      <rPr>
        <b/>
        <i/>
        <sz val="11"/>
        <color theme="1"/>
        <rFont val="Calibri"/>
        <family val="2"/>
        <scheme val="minor"/>
      </rPr>
      <t>schriftlichen</t>
    </r>
    <r>
      <rPr>
        <i/>
        <sz val="11"/>
        <color theme="1"/>
        <rFont val="Calibri"/>
        <family val="2"/>
        <scheme val="minor"/>
      </rPr>
      <t xml:space="preserve"> Abiturfachs im </t>
    </r>
    <r>
      <rPr>
        <b/>
        <i/>
        <sz val="11"/>
        <color theme="1"/>
        <rFont val="Calibri"/>
        <family val="2"/>
        <scheme val="minor"/>
      </rPr>
      <t>Externenabitur</t>
    </r>
    <r>
      <rPr>
        <i/>
        <sz val="11"/>
        <color theme="1"/>
        <rFont val="Calibri"/>
        <family val="2"/>
        <scheme val="minor"/>
      </rPr>
      <t xml:space="preserve"> und Abitur an </t>
    </r>
    <r>
      <rPr>
        <b/>
        <i/>
        <sz val="11"/>
        <color theme="1"/>
        <rFont val="Calibri"/>
        <family val="2"/>
        <scheme val="minor"/>
      </rPr>
      <t>Waldorfschulen</t>
    </r>
    <r>
      <rPr>
        <i/>
        <sz val="11"/>
        <color theme="1"/>
        <rFont val="Calibri"/>
        <family val="2"/>
        <scheme val="minor"/>
      </rPr>
      <t>.</t>
    </r>
  </si>
  <si>
    <t>Die nachfolgenden Daten werden benötigt, falls der Antrag (ggfs. trotz Nachreichungen) final abgelehnt wird.</t>
  </si>
  <si>
    <r>
      <t xml:space="preserve">Zur  Beschleunigung der Abläufe im Ablehnungsfall sind diese Daten </t>
    </r>
    <r>
      <rPr>
        <b/>
        <i/>
        <sz val="11"/>
        <color theme="1"/>
        <rFont val="Calibri"/>
        <family val="2"/>
        <scheme val="minor"/>
      </rPr>
      <t>bereits bei der Antragstellung</t>
    </r>
    <r>
      <rPr>
        <i/>
        <sz val="11"/>
        <color theme="1"/>
        <rFont val="Calibri"/>
        <family val="2"/>
        <scheme val="minor"/>
      </rPr>
      <t xml:space="preserve"> anzugeben.</t>
    </r>
  </si>
  <si>
    <t>Tragen Sie bitte nicht "wie oben" o.ä. ein, da exakt die eingetragenen Daten in die versendeten Briefe übernommen werden.</t>
  </si>
  <si>
    <r>
      <t>Tragen Sie die nachfolgenden Daten ein,</t>
    </r>
    <r>
      <rPr>
        <b/>
        <i/>
        <sz val="11"/>
        <color theme="1"/>
        <rFont val="Calibri"/>
        <family val="2"/>
        <scheme val="minor"/>
      </rPr>
      <t xml:space="preserve"> falls der Prüfling zum Fristende der Beantragung</t>
    </r>
    <r>
      <rPr>
        <i/>
        <sz val="11"/>
        <color theme="1"/>
        <rFont val="Calibri"/>
        <family val="2"/>
        <scheme val="minor"/>
      </rPr>
      <t xml:space="preserve"> </t>
    </r>
    <r>
      <rPr>
        <b/>
        <i/>
        <sz val="11"/>
        <color theme="1"/>
        <rFont val="Calibri"/>
        <family val="2"/>
        <scheme val="minor"/>
      </rPr>
      <t>(30.November des jeweiligen Schuljahres) noch nicht volljährig ist</t>
    </r>
    <r>
      <rPr>
        <i/>
        <sz val="11"/>
        <color theme="1"/>
        <rFont val="Calibri"/>
        <family val="2"/>
        <scheme val="minor"/>
      </rPr>
      <t>.</t>
    </r>
  </si>
  <si>
    <t>Bei gleicher Anschrift kopieren Sie ggfs. die Daten des Prüflings.</t>
  </si>
  <si>
    <t>Bei gleicher Anschrift kopieren Sie die ggfs. Daten des Prüflings.</t>
  </si>
  <si>
    <t>eingereichten Attestes</t>
  </si>
  <si>
    <r>
      <t xml:space="preserve">Datum des </t>
    </r>
    <r>
      <rPr>
        <i/>
        <sz val="11"/>
        <color theme="1"/>
        <rFont val="Calibri"/>
        <family val="2"/>
        <scheme val="minor"/>
      </rPr>
      <t>aktuellsten</t>
    </r>
  </si>
  <si>
    <r>
      <rPr>
        <b/>
        <i/>
        <sz val="11"/>
        <color theme="1"/>
        <rFont val="Calibri"/>
        <family val="2"/>
        <scheme val="minor"/>
      </rPr>
      <t xml:space="preserve">Die Dokumentation ist zusammen mit dem Antrag einzureichen. </t>
    </r>
    <r>
      <rPr>
        <i/>
        <sz val="11"/>
        <color theme="1"/>
        <rFont val="Calibri"/>
        <family val="2"/>
        <scheme val="minor"/>
      </rPr>
      <t xml:space="preserve">Die Schule ist nach APO-GOSt §13 VV 13.7 verpflichtet, die Gewährung eines NTA fortlaufend zu dokumentieren.
</t>
    </r>
  </si>
  <si>
    <r>
      <t xml:space="preserve">Reichen Sie zusammen mit dem Antrag </t>
    </r>
    <r>
      <rPr>
        <b/>
        <i/>
        <sz val="11"/>
        <color theme="1"/>
        <rFont val="Calibri"/>
        <family val="2"/>
        <scheme val="minor"/>
      </rPr>
      <t>alle Unterlagen</t>
    </r>
    <r>
      <rPr>
        <i/>
        <sz val="11"/>
        <color theme="1"/>
        <rFont val="Calibri"/>
        <family val="2"/>
        <scheme val="minor"/>
      </rPr>
      <t xml:space="preserve"> ein, die den Antrag für einen Nachteilsausgleich </t>
    </r>
    <r>
      <rPr>
        <b/>
        <i/>
        <sz val="11"/>
        <color theme="1"/>
        <rFont val="Calibri"/>
        <family val="2"/>
        <scheme val="minor"/>
      </rPr>
      <t>hinreichend begründen</t>
    </r>
    <r>
      <rPr>
        <i/>
        <sz val="11"/>
        <color theme="1"/>
        <rFont val="Calibri"/>
        <family val="2"/>
        <scheme val="minor"/>
      </rPr>
      <t>. Zusätzliche der Schule vorliegende ärztliche Bescheinigungen müssen zunächst nicht eingereicht, jedoch auf Nachfrage vorgelegt werden können.</t>
    </r>
  </si>
  <si>
    <r>
      <t xml:space="preserve">An </t>
    </r>
    <r>
      <rPr>
        <b/>
        <i/>
        <sz val="11"/>
        <color theme="1"/>
        <rFont val="Calibri"/>
        <family val="2"/>
        <scheme val="minor"/>
      </rPr>
      <t>Gymnasien</t>
    </r>
    <r>
      <rPr>
        <i/>
        <sz val="11"/>
        <color theme="1"/>
        <rFont val="Calibri"/>
        <family val="2"/>
        <scheme val="minor"/>
      </rPr>
      <t xml:space="preserve"> und </t>
    </r>
    <r>
      <rPr>
        <b/>
        <i/>
        <sz val="11"/>
        <color theme="1"/>
        <rFont val="Calibri"/>
        <family val="2"/>
        <scheme val="minor"/>
      </rPr>
      <t>Gesamtschulen</t>
    </r>
    <r>
      <rPr>
        <i/>
        <sz val="11"/>
        <color theme="1"/>
        <rFont val="Calibri"/>
        <family val="2"/>
        <scheme val="minor"/>
      </rPr>
      <t xml:space="preserve"> bleibt das Feld AB4 </t>
    </r>
    <r>
      <rPr>
        <b/>
        <i/>
        <sz val="11"/>
        <color theme="1"/>
        <rFont val="Calibri"/>
        <family val="2"/>
        <scheme val="minor"/>
      </rPr>
      <t>leer</t>
    </r>
    <r>
      <rPr>
        <i/>
        <sz val="11"/>
        <color theme="1"/>
        <rFont val="Calibri"/>
        <family val="2"/>
        <scheme val="minor"/>
      </rPr>
      <t>.</t>
    </r>
  </si>
  <si>
    <r>
      <t xml:space="preserve">An </t>
    </r>
    <r>
      <rPr>
        <b/>
        <sz val="11"/>
        <color theme="1"/>
        <rFont val="Calibri"/>
        <family val="2"/>
        <scheme val="minor"/>
      </rPr>
      <t>Gymnasien</t>
    </r>
    <r>
      <rPr>
        <sz val="11"/>
        <color theme="1"/>
        <rFont val="Calibri"/>
        <family val="2"/>
        <scheme val="minor"/>
      </rPr>
      <t xml:space="preserve"> und </t>
    </r>
    <r>
      <rPr>
        <b/>
        <sz val="11"/>
        <color theme="1"/>
        <rFont val="Calibri"/>
        <family val="2"/>
        <scheme val="minor"/>
      </rPr>
      <t>Gesamtschulen</t>
    </r>
    <r>
      <rPr>
        <sz val="11"/>
        <color theme="1"/>
        <rFont val="Calibri"/>
        <family val="2"/>
        <scheme val="minor"/>
      </rPr>
      <t xml:space="preserve"> bleibt das Feld AB4 </t>
    </r>
    <r>
      <rPr>
        <b/>
        <sz val="11"/>
        <color theme="1"/>
        <rFont val="Calibri"/>
        <family val="2"/>
        <scheme val="minor"/>
      </rPr>
      <t>leer</t>
    </r>
    <r>
      <rPr>
        <sz val="11"/>
        <color theme="1"/>
        <rFont val="Calibri"/>
        <family val="2"/>
        <scheme val="minor"/>
      </rPr>
      <t>.</t>
    </r>
  </si>
  <si>
    <r>
      <t xml:space="preserve">An </t>
    </r>
    <r>
      <rPr>
        <b/>
        <i/>
        <sz val="11"/>
        <color theme="1"/>
        <rFont val="Calibri"/>
        <family val="2"/>
        <scheme val="minor"/>
      </rPr>
      <t>Gymnasien</t>
    </r>
    <r>
      <rPr>
        <i/>
        <sz val="11"/>
        <color theme="1"/>
        <rFont val="Calibri"/>
        <family val="2"/>
        <scheme val="minor"/>
      </rPr>
      <t xml:space="preserve"> und </t>
    </r>
    <r>
      <rPr>
        <b/>
        <i/>
        <sz val="11"/>
        <color theme="1"/>
        <rFont val="Calibri"/>
        <family val="2"/>
        <scheme val="minor"/>
      </rPr>
      <t>Gesamtschulen</t>
    </r>
    <r>
      <rPr>
        <i/>
        <sz val="11"/>
        <color theme="1"/>
        <rFont val="Calibri"/>
        <family val="2"/>
        <scheme val="minor"/>
      </rPr>
      <t xml:space="preserve"> bleibt das Feld AB4 </t>
    </r>
    <r>
      <rPr>
        <b/>
        <i/>
        <sz val="11"/>
        <color theme="1"/>
        <rFont val="Calibri"/>
        <family val="2"/>
        <scheme val="minor"/>
      </rPr>
      <t>leer</t>
    </r>
    <r>
      <rPr>
        <i/>
        <sz val="11"/>
        <color theme="1"/>
        <rFont val="Calibri"/>
        <family val="2"/>
        <scheme val="minor"/>
      </rPr>
      <t>. Das an Gymnasien und Gesamtschulen mündliche 4. Prüfungsfach ist nicht einzutragen.</t>
    </r>
  </si>
  <si>
    <t>Formularversion</t>
  </si>
  <si>
    <t>2026.1.4</t>
  </si>
  <si>
    <t>Antrag auf Nachteilsausgleich (NTA) Abitur nach § 13 Abs.8 APO-GOSt</t>
  </si>
  <si>
    <t>Formular für Prüflinge mit drei schriftlichen Abiturprüfungen</t>
  </si>
  <si>
    <t>Die fortlaufende Dokumentation des bisherigen Nachteilsausgleichs ist dem Antrag beigefügt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</si>
</sst>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49&quot;\ 0"/>
    <numFmt numFmtId="165" formatCode="&quot;+49&quot;0"/>
  </numFmts>
  <fonts count="25" x14ac:knownFonts="1">
    <font>
      <sz val="11"/>
      <color theme="1"/>
      <name val="Calibri"/>
      <family val="2"/>
      <scheme val="minor"/>
    </font>
    <font>
      <sz val="12"/>
      <color theme="1"/>
      <name val="Calibri"/>
      <family val="2"/>
      <scheme val="minor"/>
    </font>
    <font>
      <sz val="12"/>
      <color theme="1"/>
      <name val="Arial"/>
      <family val="2"/>
    </font>
    <font>
      <b/>
      <sz val="11"/>
      <color theme="1"/>
      <name val="Calibri"/>
      <family val="2"/>
      <scheme val="minor"/>
    </font>
    <font>
      <b/>
      <sz val="16"/>
      <color theme="1"/>
      <name val="Calibri"/>
      <family val="2"/>
      <scheme val="minor"/>
    </font>
    <font>
      <b/>
      <sz val="11"/>
      <color rgb="FFFF0000"/>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i/>
      <sz val="16"/>
      <color theme="1"/>
      <name val="Calibri"/>
      <family val="2"/>
      <scheme val="minor"/>
    </font>
    <font>
      <i/>
      <sz val="11"/>
      <name val="Calibri"/>
      <family val="2"/>
      <scheme val="minor"/>
    </font>
    <font>
      <sz val="16"/>
      <color theme="1"/>
      <name val="Calibri"/>
      <family val="2"/>
      <scheme val="minor"/>
    </font>
    <font>
      <i/>
      <sz val="16"/>
      <color theme="1"/>
      <name val="Calibri"/>
      <family val="2"/>
      <scheme val="minor"/>
    </font>
    <font>
      <sz val="11"/>
      <name val="Calibri"/>
      <family val="2"/>
      <scheme val="minor"/>
    </font>
    <font>
      <sz val="11"/>
      <color theme="0"/>
      <name val="Calibri"/>
      <family val="2"/>
      <scheme val="minor"/>
    </font>
    <font>
      <sz val="11"/>
      <color theme="1"/>
      <name val="Calibri"/>
      <family val="2"/>
      <scheme val="minor"/>
    </font>
    <font>
      <u/>
      <sz val="11"/>
      <color theme="10"/>
      <name val="Calibri"/>
      <family val="2"/>
      <scheme val="minor"/>
    </font>
    <font>
      <b/>
      <sz val="10"/>
      <name val="Calibri"/>
      <family val="2"/>
      <scheme val="minor"/>
    </font>
    <font>
      <b/>
      <sz val="10"/>
      <name val="Calibri"/>
      <family val="2"/>
    </font>
    <font>
      <sz val="10"/>
      <name val="Calibri"/>
      <family val="2"/>
      <scheme val="minor"/>
    </font>
    <font>
      <sz val="10"/>
      <name val="Calibri"/>
      <family val="2"/>
    </font>
    <font>
      <u/>
      <sz val="11"/>
      <name val="Calibri"/>
      <family val="2"/>
      <scheme val="minor"/>
    </font>
    <font>
      <sz val="10"/>
      <name val="Arial"/>
      <family val="2"/>
    </font>
    <font>
      <sz val="12"/>
      <name val="Arial"/>
      <family val="2"/>
    </font>
    <font>
      <sz val="11"/>
      <color theme="2" tint="-0.49998474074526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6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right/>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bottom/>
      <diagonal/>
    </border>
    <border>
      <left style="thin">
        <color indexed="64"/>
      </left>
      <right style="thin">
        <color indexed="64"/>
      </right>
      <top/>
      <bottom/>
      <diagonal/>
    </border>
    <border>
      <left style="thin">
        <color auto="1"/>
      </left>
      <right style="medium">
        <color indexed="64"/>
      </right>
      <top/>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2" fillId="0" borderId="0"/>
    <xf numFmtId="0" fontId="15" fillId="0" borderId="0"/>
    <xf numFmtId="0" fontId="16" fillId="0" borderId="0" applyNumberFormat="0" applyFill="0" applyBorder="0" applyAlignment="0" applyProtection="0"/>
  </cellStyleXfs>
  <cellXfs count="298">
    <xf numFmtId="0" fontId="0" fillId="0" borderId="0" xfId="0"/>
    <xf numFmtId="0" fontId="3" fillId="0" borderId="0" xfId="0" applyFont="1"/>
    <xf numFmtId="0" fontId="0" fillId="3" borderId="9" xfId="0" applyFill="1" applyBorder="1" applyProtection="1">
      <protection locked="0"/>
    </xf>
    <xf numFmtId="0" fontId="2" fillId="0" borderId="0" xfId="1"/>
    <xf numFmtId="14" fontId="0" fillId="3" borderId="9" xfId="0" applyNumberFormat="1" applyFill="1" applyBorder="1" applyProtection="1">
      <protection locked="0"/>
    </xf>
    <xf numFmtId="0" fontId="0" fillId="5" borderId="0" xfId="0" applyFill="1"/>
    <xf numFmtId="0" fontId="0" fillId="3" borderId="9" xfId="0" applyFill="1" applyBorder="1" applyAlignment="1" applyProtection="1">
      <alignment horizontal="left"/>
      <protection locked="0"/>
    </xf>
    <xf numFmtId="0" fontId="0" fillId="3" borderId="15" xfId="0" applyFill="1" applyBorder="1" applyProtection="1">
      <protection locked="0"/>
    </xf>
    <xf numFmtId="0" fontId="0" fillId="3" borderId="18" xfId="0" applyFill="1" applyBorder="1" applyProtection="1">
      <protection locked="0"/>
    </xf>
    <xf numFmtId="0" fontId="4" fillId="2" borderId="0" xfId="0" applyFont="1" applyFill="1"/>
    <xf numFmtId="0" fontId="0" fillId="2" borderId="0" xfId="0" applyFill="1"/>
    <xf numFmtId="0" fontId="0" fillId="4" borderId="7" xfId="0" applyFill="1" applyBorder="1"/>
    <xf numFmtId="0" fontId="7" fillId="2" borderId="0" xfId="0" applyFont="1" applyFill="1"/>
    <xf numFmtId="0" fontId="3" fillId="4" borderId="1" xfId="0" applyFont="1" applyFill="1" applyBorder="1"/>
    <xf numFmtId="0" fontId="0" fillId="4" borderId="2" xfId="0" applyFill="1" applyBorder="1"/>
    <xf numFmtId="0" fontId="3" fillId="4" borderId="3" xfId="0" applyFont="1" applyFill="1" applyBorder="1"/>
    <xf numFmtId="0" fontId="0" fillId="4" borderId="3" xfId="0" applyFill="1" applyBorder="1"/>
    <xf numFmtId="0" fontId="0" fillId="4" borderId="4" xfId="0" applyFill="1" applyBorder="1" applyAlignment="1">
      <alignment horizontal="left"/>
    </xf>
    <xf numFmtId="0" fontId="0" fillId="4" borderId="5" xfId="0" applyFill="1" applyBorder="1"/>
    <xf numFmtId="0" fontId="0" fillId="4" borderId="6" xfId="0" applyFill="1" applyBorder="1" applyAlignment="1">
      <alignment horizontal="left"/>
    </xf>
    <xf numFmtId="0" fontId="0" fillId="2" borderId="0" xfId="0" applyFill="1" applyAlignment="1">
      <alignment horizontal="left"/>
    </xf>
    <xf numFmtId="0" fontId="3" fillId="2" borderId="0" xfId="0" applyFont="1" applyFill="1"/>
    <xf numFmtId="0" fontId="0" fillId="4" borderId="4" xfId="0" applyFill="1" applyBorder="1"/>
    <xf numFmtId="0" fontId="0" fillId="4" borderId="5" xfId="0" applyFill="1" applyBorder="1" applyAlignment="1">
      <alignment vertical="top" wrapText="1"/>
    </xf>
    <xf numFmtId="0" fontId="0" fillId="7" borderId="3" xfId="0" applyFill="1" applyBorder="1"/>
    <xf numFmtId="0" fontId="0" fillId="5" borderId="3" xfId="0" applyFill="1" applyBorder="1"/>
    <xf numFmtId="0" fontId="0" fillId="6" borderId="5" xfId="0" applyFill="1" applyBorder="1"/>
    <xf numFmtId="0" fontId="0" fillId="4" borderId="11" xfId="0" applyFill="1" applyBorder="1"/>
    <xf numFmtId="0" fontId="3" fillId="4" borderId="11" xfId="0" applyFont="1" applyFill="1" applyBorder="1"/>
    <xf numFmtId="0" fontId="0" fillId="4" borderId="0" xfId="0" applyFill="1"/>
    <xf numFmtId="0" fontId="0" fillId="4" borderId="16" xfId="0" applyFill="1" applyBorder="1"/>
    <xf numFmtId="0" fontId="0" fillId="4" borderId="13" xfId="0" applyFill="1" applyBorder="1"/>
    <xf numFmtId="0" fontId="0" fillId="4" borderId="17" xfId="0" applyFill="1" applyBorder="1"/>
    <xf numFmtId="0" fontId="0" fillId="4" borderId="14" xfId="0" applyFill="1" applyBorder="1"/>
    <xf numFmtId="0" fontId="0" fillId="7" borderId="0" xfId="0" applyFill="1"/>
    <xf numFmtId="0" fontId="0" fillId="6" borderId="12" xfId="0" applyFill="1" applyBorder="1"/>
    <xf numFmtId="0" fontId="7" fillId="5" borderId="0" xfId="0" applyFont="1" applyFill="1"/>
    <xf numFmtId="0" fontId="3" fillId="5" borderId="0" xfId="0" applyFont="1" applyFill="1"/>
    <xf numFmtId="0" fontId="0" fillId="3" borderId="10" xfId="0" applyFill="1" applyBorder="1" applyAlignment="1" applyProtection="1">
      <alignment horizontal="left" vertical="top" wrapText="1"/>
      <protection locked="0"/>
    </xf>
    <xf numFmtId="0" fontId="5" fillId="3" borderId="9" xfId="0" applyFont="1" applyFill="1" applyBorder="1" applyAlignment="1" applyProtection="1">
      <alignment horizontal="left"/>
      <protection locked="0"/>
    </xf>
    <xf numFmtId="14" fontId="0" fillId="3" borderId="9" xfId="0" applyNumberFormat="1" applyFill="1" applyBorder="1" applyAlignment="1" applyProtection="1">
      <alignment horizontal="left"/>
      <protection locked="0"/>
    </xf>
    <xf numFmtId="0" fontId="0" fillId="3" borderId="10" xfId="0" applyFill="1" applyBorder="1" applyProtection="1">
      <protection locked="0"/>
    </xf>
    <xf numFmtId="0" fontId="10" fillId="5" borderId="0" xfId="0" applyFont="1" applyFill="1"/>
    <xf numFmtId="0" fontId="11" fillId="2" borderId="0" xfId="0" applyFont="1" applyFill="1"/>
    <xf numFmtId="0" fontId="0" fillId="3" borderId="8" xfId="0" applyFill="1" applyBorder="1" applyAlignment="1" applyProtection="1">
      <alignment horizontal="left" vertical="top" wrapText="1"/>
      <protection locked="0"/>
    </xf>
    <xf numFmtId="0" fontId="3" fillId="4" borderId="7" xfId="0" applyFont="1" applyFill="1" applyBorder="1" applyAlignment="1">
      <alignment vertical="top"/>
    </xf>
    <xf numFmtId="0" fontId="0" fillId="6" borderId="0" xfId="0" applyFill="1"/>
    <xf numFmtId="0" fontId="0" fillId="6" borderId="20" xfId="0" applyFill="1" applyBorder="1"/>
    <xf numFmtId="0" fontId="0" fillId="6" borderId="19" xfId="0" applyFill="1" applyBorder="1"/>
    <xf numFmtId="0" fontId="0" fillId="6" borderId="3" xfId="0" applyFill="1" applyBorder="1"/>
    <xf numFmtId="0" fontId="0" fillId="3" borderId="15" xfId="0" applyFill="1" applyBorder="1" applyAlignment="1" applyProtection="1">
      <alignment horizontal="left" vertical="top"/>
      <protection locked="0"/>
    </xf>
    <xf numFmtId="0" fontId="0" fillId="3" borderId="9" xfId="0" applyFill="1" applyBorder="1" applyAlignment="1" applyProtection="1">
      <alignment horizontal="left" vertical="top"/>
      <protection locked="0"/>
    </xf>
    <xf numFmtId="0" fontId="0" fillId="3" borderId="18" xfId="0" applyFill="1" applyBorder="1" applyAlignment="1" applyProtection="1">
      <alignment horizontal="left" vertical="top"/>
      <protection locked="0"/>
    </xf>
    <xf numFmtId="0" fontId="0" fillId="3" borderId="10" xfId="0" applyFill="1" applyBorder="1" applyAlignment="1" applyProtection="1">
      <alignment horizontal="left" vertical="top"/>
      <protection locked="0"/>
    </xf>
    <xf numFmtId="0" fontId="0" fillId="5" borderId="0" xfId="0" applyFill="1" applyAlignment="1">
      <alignment vertical="top"/>
    </xf>
    <xf numFmtId="0" fontId="0" fillId="7" borderId="3" xfId="0" applyFill="1" applyBorder="1" applyAlignment="1">
      <alignment vertical="top"/>
    </xf>
    <xf numFmtId="0" fontId="0" fillId="5" borderId="3" xfId="0" applyFill="1" applyBorder="1" applyAlignment="1">
      <alignment vertical="top"/>
    </xf>
    <xf numFmtId="0" fontId="0" fillId="6" borderId="3" xfId="0" applyFill="1" applyBorder="1" applyAlignment="1">
      <alignment vertical="top"/>
    </xf>
    <xf numFmtId="0" fontId="0" fillId="6" borderId="5" xfId="0" applyFill="1" applyBorder="1" applyAlignment="1">
      <alignment vertical="top"/>
    </xf>
    <xf numFmtId="14" fontId="0" fillId="0" borderId="0" xfId="0" applyNumberFormat="1"/>
    <xf numFmtId="0" fontId="7" fillId="5" borderId="0" xfId="0" applyFont="1" applyFill="1" applyAlignment="1">
      <alignment vertical="top" wrapText="1"/>
    </xf>
    <xf numFmtId="0" fontId="8" fillId="5" borderId="0" xfId="0" applyFont="1" applyFill="1"/>
    <xf numFmtId="14" fontId="13" fillId="3" borderId="8" xfId="0" applyNumberFormat="1" applyFont="1" applyFill="1" applyBorder="1" applyAlignment="1" applyProtection="1">
      <alignment horizontal="left"/>
      <protection locked="0"/>
    </xf>
    <xf numFmtId="0" fontId="0" fillId="4" borderId="21" xfId="0" applyFill="1" applyBorder="1"/>
    <xf numFmtId="0" fontId="0" fillId="4" borderId="22" xfId="0" applyFill="1" applyBorder="1"/>
    <xf numFmtId="0" fontId="3" fillId="5" borderId="0" xfId="0" applyFont="1" applyFill="1" applyAlignment="1">
      <alignment vertical="top"/>
    </xf>
    <xf numFmtId="0" fontId="7" fillId="5" borderId="0" xfId="0" applyFont="1" applyFill="1" applyAlignment="1">
      <alignment vertical="top"/>
    </xf>
    <xf numFmtId="0" fontId="14" fillId="0" borderId="0" xfId="0" applyFont="1"/>
    <xf numFmtId="0" fontId="17" fillId="0" borderId="18" xfId="2" applyFont="1" applyBorder="1" applyAlignment="1">
      <alignment horizontal="center" vertical="top"/>
    </xf>
    <xf numFmtId="0" fontId="17" fillId="0" borderId="23" xfId="2" applyFont="1" applyBorder="1" applyAlignment="1">
      <alignment horizontal="center" vertical="top" wrapText="1"/>
    </xf>
    <xf numFmtId="0" fontId="17" fillId="0" borderId="24" xfId="2" applyFont="1" applyBorder="1" applyAlignment="1">
      <alignment horizontal="center" vertical="top"/>
    </xf>
    <xf numFmtId="0" fontId="18" fillId="0" borderId="25" xfId="2" applyFont="1" applyBorder="1" applyAlignment="1">
      <alignment horizontal="center" vertical="top"/>
    </xf>
    <xf numFmtId="0" fontId="17" fillId="0" borderId="26" xfId="2" applyFont="1" applyBorder="1" applyAlignment="1">
      <alignment horizontal="center" vertical="top" wrapText="1"/>
    </xf>
    <xf numFmtId="0" fontId="17" fillId="0" borderId="18" xfId="2" applyFont="1" applyBorder="1" applyAlignment="1">
      <alignment horizontal="left" vertical="top" wrapText="1"/>
    </xf>
    <xf numFmtId="0" fontId="17" fillId="0" borderId="23" xfId="2" applyFont="1" applyBorder="1" applyAlignment="1">
      <alignment horizontal="center" vertical="top"/>
    </xf>
    <xf numFmtId="0" fontId="19" fillId="0" borderId="27" xfId="2" applyFont="1" applyBorder="1" applyAlignment="1">
      <alignment horizontal="center" vertical="center"/>
    </xf>
    <xf numFmtId="0" fontId="19" fillId="0" borderId="28" xfId="2" applyFont="1" applyBorder="1" applyAlignment="1">
      <alignment horizontal="center" vertical="center"/>
    </xf>
    <xf numFmtId="0" fontId="19" fillId="0" borderId="29" xfId="2" applyFont="1" applyBorder="1" applyAlignment="1">
      <alignment horizontal="center"/>
    </xf>
    <xf numFmtId="0" fontId="19" fillId="0" borderId="30" xfId="2" applyFont="1" applyBorder="1"/>
    <xf numFmtId="0" fontId="20" fillId="0" borderId="17" xfId="2" applyFont="1" applyBorder="1" applyAlignment="1">
      <alignment horizontal="center" vertical="top"/>
    </xf>
    <xf numFmtId="0" fontId="19" fillId="0" borderId="31" xfId="2" applyFont="1" applyBorder="1" applyAlignment="1">
      <alignment horizontal="center" vertical="top"/>
    </xf>
    <xf numFmtId="0" fontId="19" fillId="0" borderId="32" xfId="2" applyFont="1" applyBorder="1" applyAlignment="1">
      <alignment horizontal="left" vertical="top"/>
    </xf>
    <xf numFmtId="0" fontId="19" fillId="0" borderId="32" xfId="2" applyFont="1" applyBorder="1" applyAlignment="1">
      <alignment horizontal="center" vertical="top"/>
    </xf>
    <xf numFmtId="0" fontId="19" fillId="0" borderId="33" xfId="2" applyFont="1" applyBorder="1" applyAlignment="1">
      <alignment horizontal="center"/>
    </xf>
    <xf numFmtId="164" fontId="21" fillId="0" borderId="28" xfId="3" applyNumberFormat="1" applyFont="1" applyFill="1" applyBorder="1" applyAlignment="1">
      <alignment horizontal="center"/>
    </xf>
    <xf numFmtId="0" fontId="19" fillId="0" borderId="33" xfId="2" applyFont="1" applyBorder="1" applyAlignment="1">
      <alignment horizontal="left"/>
    </xf>
    <xf numFmtId="0" fontId="19" fillId="0" borderId="34" xfId="2" applyFont="1" applyBorder="1" applyAlignment="1">
      <alignment horizontal="center" vertical="center"/>
    </xf>
    <xf numFmtId="0" fontId="19" fillId="0" borderId="35" xfId="2" applyFont="1" applyBorder="1" applyAlignment="1">
      <alignment horizontal="center" vertical="center"/>
    </xf>
    <xf numFmtId="0" fontId="19" fillId="0" borderId="36" xfId="2" applyFont="1" applyBorder="1" applyAlignment="1">
      <alignment horizontal="center" vertical="center"/>
    </xf>
    <xf numFmtId="0" fontId="19" fillId="0" borderId="37" xfId="2" applyFont="1" applyBorder="1" applyAlignment="1">
      <alignment vertical="center"/>
    </xf>
    <xf numFmtId="0" fontId="20" fillId="0" borderId="15" xfId="2" applyFont="1" applyBorder="1" applyAlignment="1">
      <alignment horizontal="center" vertical="center"/>
    </xf>
    <xf numFmtId="0" fontId="19" fillId="0" borderId="31" xfId="2" applyFont="1" applyBorder="1" applyAlignment="1">
      <alignment horizontal="center" vertical="center" wrapText="1"/>
    </xf>
    <xf numFmtId="0" fontId="19" fillId="0" borderId="32" xfId="2" applyFont="1" applyBorder="1" applyAlignment="1">
      <alignment horizontal="left" vertical="center" wrapText="1"/>
    </xf>
    <xf numFmtId="0" fontId="19" fillId="0" borderId="32" xfId="2" applyFont="1" applyBorder="1" applyAlignment="1">
      <alignment horizontal="center" vertical="center" wrapText="1"/>
    </xf>
    <xf numFmtId="0" fontId="19" fillId="0" borderId="15" xfId="2" applyFont="1" applyBorder="1" applyAlignment="1">
      <alignment horizontal="center" vertical="center"/>
    </xf>
    <xf numFmtId="164" fontId="21" fillId="0" borderId="35" xfId="3" applyNumberFormat="1" applyFont="1" applyFill="1" applyBorder="1" applyAlignment="1">
      <alignment horizontal="center" vertical="center" wrapText="1"/>
    </xf>
    <xf numFmtId="0" fontId="19" fillId="0" borderId="15" xfId="2" applyFont="1" applyBorder="1" applyAlignment="1">
      <alignment horizontal="left" vertical="center"/>
    </xf>
    <xf numFmtId="0" fontId="19" fillId="0" borderId="36" xfId="2" applyFont="1" applyBorder="1" applyAlignment="1">
      <alignment horizontal="center"/>
    </xf>
    <xf numFmtId="0" fontId="19" fillId="0" borderId="37" xfId="2" applyFont="1" applyBorder="1"/>
    <xf numFmtId="0" fontId="20" fillId="0" borderId="15" xfId="2" applyFont="1" applyBorder="1" applyAlignment="1">
      <alignment horizontal="center" vertical="top"/>
    </xf>
    <xf numFmtId="0" fontId="19" fillId="0" borderId="15" xfId="2" applyFont="1" applyBorder="1" applyAlignment="1">
      <alignment horizontal="center"/>
    </xf>
    <xf numFmtId="164" fontId="21" fillId="0" borderId="35" xfId="3" applyNumberFormat="1" applyFont="1" applyFill="1" applyBorder="1" applyAlignment="1">
      <alignment horizontal="center"/>
    </xf>
    <xf numFmtId="0" fontId="19" fillId="0" borderId="15" xfId="2" applyFont="1" applyBorder="1" applyAlignment="1">
      <alignment horizontal="left"/>
    </xf>
    <xf numFmtId="0" fontId="19" fillId="0" borderId="37" xfId="2" applyFont="1" applyBorder="1" applyAlignment="1">
      <alignment vertical="top"/>
    </xf>
    <xf numFmtId="0" fontId="19" fillId="0" borderId="32" xfId="2" applyFont="1" applyBorder="1" applyAlignment="1">
      <alignment horizontal="left" vertical="top" wrapText="1"/>
    </xf>
    <xf numFmtId="0" fontId="19" fillId="0" borderId="15" xfId="2" applyFont="1" applyBorder="1" applyAlignment="1">
      <alignment horizontal="center" vertical="top"/>
    </xf>
    <xf numFmtId="164" fontId="21" fillId="0" borderId="35" xfId="3" applyNumberFormat="1" applyFont="1" applyFill="1" applyBorder="1" applyAlignment="1">
      <alignment horizontal="center" vertical="top"/>
    </xf>
    <xf numFmtId="0" fontId="19" fillId="0" borderId="15" xfId="2" applyFont="1" applyBorder="1" applyAlignment="1">
      <alignment horizontal="left" vertical="top"/>
    </xf>
    <xf numFmtId="0" fontId="19" fillId="0" borderId="31" xfId="2" applyFont="1" applyBorder="1" applyAlignment="1">
      <alignment horizontal="center" vertical="center"/>
    </xf>
    <xf numFmtId="0" fontId="19" fillId="0" borderId="32" xfId="2" applyFont="1" applyBorder="1" applyAlignment="1">
      <alignment horizontal="center" vertical="top" wrapText="1"/>
    </xf>
    <xf numFmtId="0" fontId="19" fillId="0" borderId="15" xfId="2" applyFont="1" applyBorder="1" applyAlignment="1">
      <alignment horizontal="center" vertical="top" wrapText="1"/>
    </xf>
    <xf numFmtId="0" fontId="19" fillId="0" borderId="26" xfId="2" applyFont="1" applyBorder="1" applyAlignment="1">
      <alignment horizontal="center" vertical="center"/>
    </xf>
    <xf numFmtId="0" fontId="19" fillId="0" borderId="23" xfId="2" applyFont="1" applyBorder="1" applyAlignment="1">
      <alignment horizontal="center" vertical="center"/>
    </xf>
    <xf numFmtId="0" fontId="19" fillId="0" borderId="24" xfId="2" applyFont="1" applyBorder="1" applyAlignment="1">
      <alignment horizontal="center"/>
    </xf>
    <xf numFmtId="0" fontId="19" fillId="0" borderId="38" xfId="2" applyFont="1" applyBorder="1"/>
    <xf numFmtId="0" fontId="20" fillId="0" borderId="18" xfId="2" applyFont="1" applyBorder="1" applyAlignment="1">
      <alignment horizontal="center" vertical="top"/>
    </xf>
    <xf numFmtId="0" fontId="19" fillId="0" borderId="23" xfId="2" applyFont="1" applyBorder="1" applyAlignment="1">
      <alignment horizontal="center" vertical="top"/>
    </xf>
    <xf numFmtId="0" fontId="19" fillId="0" borderId="26" xfId="2" applyFont="1" applyBorder="1" applyAlignment="1">
      <alignment horizontal="left"/>
    </xf>
    <xf numFmtId="0" fontId="19" fillId="0" borderId="26" xfId="2" applyFont="1" applyBorder="1" applyAlignment="1">
      <alignment horizontal="center" vertical="top"/>
    </xf>
    <xf numFmtId="0" fontId="19" fillId="0" borderId="18" xfId="2" applyFont="1" applyBorder="1" applyAlignment="1">
      <alignment horizontal="center"/>
    </xf>
    <xf numFmtId="164" fontId="21" fillId="0" borderId="23" xfId="3" applyNumberFormat="1" applyFont="1" applyFill="1" applyBorder="1" applyAlignment="1">
      <alignment horizontal="center"/>
    </xf>
    <xf numFmtId="0" fontId="19" fillId="0" borderId="18" xfId="2" applyFont="1" applyBorder="1" applyAlignment="1">
      <alignment horizontal="left"/>
    </xf>
    <xf numFmtId="0" fontId="19" fillId="0" borderId="33" xfId="2" applyFont="1" applyBorder="1" applyAlignment="1">
      <alignment horizontal="center" vertical="center"/>
    </xf>
    <xf numFmtId="0" fontId="19" fillId="0" borderId="39" xfId="2" applyFont="1" applyBorder="1" applyAlignment="1">
      <alignment horizontal="center" vertical="top"/>
    </xf>
    <xf numFmtId="0" fontId="19" fillId="0" borderId="17" xfId="2" applyFont="1" applyBorder="1" applyAlignment="1">
      <alignment horizontal="left" vertical="top"/>
    </xf>
    <xf numFmtId="0" fontId="19" fillId="0" borderId="17" xfId="2" applyFont="1" applyBorder="1" applyAlignment="1">
      <alignment horizontal="center" vertical="top"/>
    </xf>
    <xf numFmtId="0" fontId="19" fillId="0" borderId="31" xfId="2" applyFont="1" applyBorder="1" applyAlignment="1">
      <alignment vertical="center"/>
    </xf>
    <xf numFmtId="0" fontId="19" fillId="0" borderId="40" xfId="2" applyFont="1" applyBorder="1" applyAlignment="1">
      <alignment horizontal="center" vertical="center"/>
    </xf>
    <xf numFmtId="0" fontId="19" fillId="0" borderId="41" xfId="2" applyFont="1" applyBorder="1" applyAlignment="1">
      <alignment horizontal="center" vertical="center" wrapText="1"/>
    </xf>
    <xf numFmtId="0" fontId="19" fillId="0" borderId="17" xfId="2" applyFont="1" applyBorder="1" applyAlignment="1">
      <alignment horizontal="left" vertical="center" wrapText="1"/>
    </xf>
    <xf numFmtId="0" fontId="19" fillId="0" borderId="17" xfId="2" applyFont="1" applyBorder="1" applyAlignment="1">
      <alignment horizontal="center" vertical="center" wrapText="1"/>
    </xf>
    <xf numFmtId="0" fontId="19" fillId="0" borderId="17" xfId="2" applyFont="1" applyBorder="1" applyAlignment="1">
      <alignment horizontal="center" vertical="center"/>
    </xf>
    <xf numFmtId="164" fontId="21" fillId="0" borderId="31" xfId="3" applyNumberFormat="1" applyFont="1" applyFill="1" applyBorder="1" applyAlignment="1">
      <alignment horizontal="center" vertical="center"/>
    </xf>
    <xf numFmtId="0" fontId="19" fillId="0" borderId="17" xfId="2" applyFont="1" applyBorder="1" applyAlignment="1">
      <alignment horizontal="left" vertical="center"/>
    </xf>
    <xf numFmtId="0" fontId="19" fillId="0" borderId="40" xfId="2" applyFont="1" applyBorder="1" applyAlignment="1">
      <alignment horizontal="center"/>
    </xf>
    <xf numFmtId="0" fontId="19" fillId="0" borderId="41" xfId="2" applyFont="1" applyBorder="1" applyAlignment="1">
      <alignment horizontal="center" vertical="top"/>
    </xf>
    <xf numFmtId="0" fontId="19" fillId="0" borderId="17" xfId="2" applyFont="1" applyBorder="1" applyAlignment="1">
      <alignment horizontal="center"/>
    </xf>
    <xf numFmtId="164" fontId="21" fillId="0" borderId="31" xfId="3" applyNumberFormat="1" applyFont="1" applyFill="1" applyBorder="1" applyAlignment="1">
      <alignment horizontal="center"/>
    </xf>
    <xf numFmtId="0" fontId="19" fillId="0" borderId="17" xfId="2" applyFont="1" applyBorder="1" applyAlignment="1">
      <alignment horizontal="left"/>
    </xf>
    <xf numFmtId="0" fontId="20" fillId="0" borderId="17" xfId="2" applyFont="1" applyBorder="1" applyAlignment="1">
      <alignment horizontal="left"/>
    </xf>
    <xf numFmtId="0" fontId="20" fillId="0" borderId="17" xfId="2" applyFont="1" applyBorder="1" applyAlignment="1">
      <alignment horizontal="center"/>
    </xf>
    <xf numFmtId="0" fontId="22" fillId="0" borderId="17" xfId="2" applyFont="1" applyBorder="1" applyAlignment="1">
      <alignment horizontal="left"/>
    </xf>
    <xf numFmtId="0" fontId="13" fillId="0" borderId="17" xfId="2" applyFont="1" applyBorder="1"/>
    <xf numFmtId="0" fontId="19" fillId="0" borderId="18" xfId="2" applyFont="1" applyBorder="1" applyAlignment="1">
      <alignment horizontal="center" vertical="center" wrapText="1"/>
    </xf>
    <xf numFmtId="0" fontId="19" fillId="0" borderId="12" xfId="2" applyFont="1" applyBorder="1" applyAlignment="1">
      <alignment horizontal="center" vertical="center"/>
    </xf>
    <xf numFmtId="0" fontId="19" fillId="0" borderId="42" xfId="2" applyFont="1" applyBorder="1" applyAlignment="1">
      <alignment horizontal="center"/>
    </xf>
    <xf numFmtId="0" fontId="19" fillId="0" borderId="43" xfId="2" applyFont="1" applyBorder="1" applyAlignment="1">
      <alignment horizontal="center" vertical="top"/>
    </xf>
    <xf numFmtId="0" fontId="22" fillId="0" borderId="44" xfId="2" applyFont="1" applyBorder="1" applyAlignment="1">
      <alignment horizontal="left" vertical="center" wrapText="1"/>
    </xf>
    <xf numFmtId="0" fontId="19" fillId="0" borderId="44" xfId="2" applyFont="1" applyBorder="1" applyAlignment="1">
      <alignment horizontal="center" vertical="top"/>
    </xf>
    <xf numFmtId="0" fontId="19" fillId="0" borderId="44" xfId="2" applyFont="1" applyBorder="1" applyAlignment="1">
      <alignment horizontal="center"/>
    </xf>
    <xf numFmtId="164" fontId="21" fillId="0" borderId="12" xfId="3" applyNumberFormat="1" applyFont="1" applyFill="1" applyBorder="1" applyAlignment="1">
      <alignment horizontal="center"/>
    </xf>
    <xf numFmtId="0" fontId="19" fillId="0" borderId="44" xfId="2" applyFont="1" applyBorder="1" applyAlignment="1">
      <alignment horizontal="left"/>
    </xf>
    <xf numFmtId="0" fontId="19" fillId="0" borderId="45" xfId="2" applyFont="1" applyBorder="1"/>
    <xf numFmtId="0" fontId="22" fillId="0" borderId="17" xfId="2" applyFont="1" applyBorder="1" applyAlignment="1">
      <alignment horizontal="center"/>
    </xf>
    <xf numFmtId="0" fontId="19" fillId="0" borderId="17" xfId="2" applyFont="1" applyBorder="1"/>
    <xf numFmtId="0" fontId="19" fillId="0" borderId="15" xfId="2" applyFont="1" applyBorder="1" applyAlignment="1">
      <alignment vertical="top"/>
    </xf>
    <xf numFmtId="0" fontId="19" fillId="0" borderId="37" xfId="2" applyFont="1" applyBorder="1" applyAlignment="1">
      <alignment wrapText="1"/>
    </xf>
    <xf numFmtId="0" fontId="19" fillId="0" borderId="15" xfId="2" applyFont="1" applyBorder="1" applyAlignment="1">
      <alignment horizontal="left" vertical="top" wrapText="1"/>
    </xf>
    <xf numFmtId="164" fontId="19" fillId="0" borderId="35" xfId="2" applyNumberFormat="1" applyFont="1" applyBorder="1" applyAlignment="1">
      <alignment horizontal="center" wrapText="1"/>
    </xf>
    <xf numFmtId="0" fontId="17" fillId="0" borderId="15" xfId="2" applyFont="1" applyBorder="1" applyAlignment="1">
      <alignment horizontal="center" vertical="center" wrapText="1"/>
    </xf>
    <xf numFmtId="0" fontId="22" fillId="0" borderId="15" xfId="2" applyFont="1" applyBorder="1" applyAlignment="1">
      <alignment horizontal="left"/>
    </xf>
    <xf numFmtId="0" fontId="22" fillId="0" borderId="15" xfId="2" applyFont="1" applyBorder="1" applyAlignment="1">
      <alignment horizontal="center"/>
    </xf>
    <xf numFmtId="0" fontId="19" fillId="0" borderId="15" xfId="2" applyFont="1" applyBorder="1"/>
    <xf numFmtId="0" fontId="22" fillId="0" borderId="15" xfId="2" applyFont="1" applyBorder="1" applyAlignment="1">
      <alignment horizontal="left" vertical="center"/>
    </xf>
    <xf numFmtId="0" fontId="22" fillId="0" borderId="15" xfId="2" applyFont="1" applyBorder="1" applyAlignment="1">
      <alignment horizontal="center" vertical="center"/>
    </xf>
    <xf numFmtId="0" fontId="19" fillId="0" borderId="15" xfId="2" applyFont="1" applyBorder="1" applyAlignment="1">
      <alignment vertical="center"/>
    </xf>
    <xf numFmtId="0" fontId="20" fillId="0" borderId="15" xfId="2" applyFont="1" applyBorder="1" applyAlignment="1">
      <alignment horizontal="left"/>
    </xf>
    <xf numFmtId="0" fontId="20" fillId="0" borderId="15" xfId="2" applyFont="1" applyBorder="1" applyAlignment="1">
      <alignment horizontal="center"/>
    </xf>
    <xf numFmtId="0" fontId="19" fillId="0" borderId="15" xfId="2" applyFont="1" applyBorder="1" applyAlignment="1">
      <alignment horizontal="center" vertical="center" wrapText="1"/>
    </xf>
    <xf numFmtId="0" fontId="22" fillId="0" borderId="15" xfId="2" applyFont="1" applyBorder="1" applyAlignment="1">
      <alignment horizontal="left" vertical="center" wrapText="1"/>
    </xf>
    <xf numFmtId="0" fontId="21" fillId="0" borderId="15" xfId="3" applyFont="1" applyFill="1" applyBorder="1" applyAlignment="1">
      <alignment horizontal="left"/>
    </xf>
    <xf numFmtId="0" fontId="19" fillId="0" borderId="41" xfId="2" applyFont="1" applyBorder="1"/>
    <xf numFmtId="164" fontId="21" fillId="0" borderId="41" xfId="3" applyNumberFormat="1" applyFont="1" applyFill="1" applyBorder="1" applyAlignment="1">
      <alignment horizontal="center"/>
    </xf>
    <xf numFmtId="0" fontId="19" fillId="0" borderId="0" xfId="2" applyFont="1" applyAlignment="1">
      <alignment horizontal="center" vertical="center"/>
    </xf>
    <xf numFmtId="0" fontId="19" fillId="0" borderId="46" xfId="2" applyFont="1" applyBorder="1" applyAlignment="1">
      <alignment horizontal="center"/>
    </xf>
    <xf numFmtId="0" fontId="19" fillId="0" borderId="47" xfId="2" applyFont="1" applyBorder="1" applyAlignment="1">
      <alignment horizontal="center" vertical="top"/>
    </xf>
    <xf numFmtId="0" fontId="19" fillId="0" borderId="21" xfId="2" applyFont="1" applyBorder="1" applyAlignment="1">
      <alignment horizontal="left" vertical="top"/>
    </xf>
    <xf numFmtId="0" fontId="19" fillId="0" borderId="21" xfId="2" applyFont="1" applyBorder="1" applyAlignment="1">
      <alignment horizontal="center" vertical="top"/>
    </xf>
    <xf numFmtId="0" fontId="19" fillId="0" borderId="21" xfId="2" applyFont="1" applyBorder="1" applyAlignment="1">
      <alignment horizontal="center"/>
    </xf>
    <xf numFmtId="164" fontId="21" fillId="0" borderId="0" xfId="3" applyNumberFormat="1" applyFont="1" applyFill="1" applyBorder="1" applyAlignment="1">
      <alignment horizontal="center"/>
    </xf>
    <xf numFmtId="0" fontId="19" fillId="0" borderId="21" xfId="2" applyFont="1" applyBorder="1" applyAlignment="1">
      <alignment horizontal="left"/>
    </xf>
    <xf numFmtId="164" fontId="21" fillId="0" borderId="15" xfId="3" applyNumberFormat="1" applyFont="1" applyFill="1" applyBorder="1" applyAlignment="1">
      <alignment horizontal="center"/>
    </xf>
    <xf numFmtId="0" fontId="19" fillId="0" borderId="16" xfId="2" applyFont="1" applyBorder="1" applyAlignment="1">
      <alignment horizontal="center" vertical="center"/>
    </xf>
    <xf numFmtId="0" fontId="19" fillId="0" borderId="48" xfId="2" applyFont="1" applyBorder="1" applyAlignment="1">
      <alignment horizontal="center" vertical="center"/>
    </xf>
    <xf numFmtId="0" fontId="19" fillId="0" borderId="49" xfId="2" applyFont="1" applyBorder="1" applyAlignment="1">
      <alignment horizontal="center"/>
    </xf>
    <xf numFmtId="0" fontId="19" fillId="0" borderId="50" xfId="2" applyFont="1" applyBorder="1"/>
    <xf numFmtId="0" fontId="20" fillId="0" borderId="16" xfId="2" applyFont="1" applyBorder="1" applyAlignment="1">
      <alignment horizontal="center" vertical="top"/>
    </xf>
    <xf numFmtId="0" fontId="19" fillId="0" borderId="16" xfId="2" applyFont="1" applyBorder="1" applyAlignment="1">
      <alignment horizontal="center" vertical="top"/>
    </xf>
    <xf numFmtId="0" fontId="19" fillId="0" borderId="0" xfId="2" applyFont="1" applyAlignment="1">
      <alignment horizontal="left" vertical="top"/>
    </xf>
    <xf numFmtId="0" fontId="19" fillId="0" borderId="0" xfId="2" applyFont="1" applyAlignment="1">
      <alignment horizontal="center" vertical="top"/>
    </xf>
    <xf numFmtId="0" fontId="19" fillId="0" borderId="16" xfId="2" applyFont="1" applyBorder="1" applyAlignment="1">
      <alignment horizontal="center"/>
    </xf>
    <xf numFmtId="164" fontId="21" fillId="0" borderId="0" xfId="3" applyNumberFormat="1" applyFont="1" applyFill="1" applyBorder="1" applyAlignment="1">
      <alignment horizontal="center" wrapText="1"/>
    </xf>
    <xf numFmtId="0" fontId="19" fillId="0" borderId="0" xfId="2" applyFont="1" applyAlignment="1">
      <alignment horizontal="left"/>
    </xf>
    <xf numFmtId="0" fontId="19" fillId="0" borderId="44" xfId="2" applyFont="1" applyBorder="1" applyAlignment="1">
      <alignment horizontal="center" vertical="center"/>
    </xf>
    <xf numFmtId="0" fontId="19" fillId="0" borderId="51" xfId="2" applyFont="1" applyBorder="1" applyAlignment="1">
      <alignment horizontal="center" vertical="center"/>
    </xf>
    <xf numFmtId="0" fontId="19" fillId="0" borderId="52" xfId="2" applyFont="1" applyBorder="1"/>
    <xf numFmtId="0" fontId="20" fillId="0" borderId="44" xfId="2" applyFont="1" applyBorder="1" applyAlignment="1">
      <alignment horizontal="center" vertical="top"/>
    </xf>
    <xf numFmtId="0" fontId="19" fillId="0" borderId="12" xfId="2" applyFont="1" applyBorder="1" applyAlignment="1">
      <alignment horizontal="left" vertical="top"/>
    </xf>
    <xf numFmtId="0" fontId="19" fillId="0" borderId="12" xfId="2" applyFont="1" applyBorder="1" applyAlignment="1">
      <alignment horizontal="center" vertical="top"/>
    </xf>
    <xf numFmtId="0" fontId="19" fillId="0" borderId="12" xfId="2" applyFont="1" applyBorder="1" applyAlignment="1">
      <alignment horizontal="left"/>
    </xf>
    <xf numFmtId="0" fontId="19" fillId="0" borderId="32" xfId="2" applyFont="1" applyBorder="1" applyAlignment="1">
      <alignment horizontal="center" vertical="center"/>
    </xf>
    <xf numFmtId="0" fontId="19" fillId="0" borderId="39" xfId="2" applyFont="1" applyBorder="1"/>
    <xf numFmtId="164" fontId="21" fillId="0" borderId="17" xfId="3" applyNumberFormat="1" applyFont="1" applyFill="1" applyBorder="1" applyAlignment="1">
      <alignment horizontal="center"/>
    </xf>
    <xf numFmtId="164" fontId="21" fillId="0" borderId="39" xfId="3" applyNumberFormat="1" applyFont="1" applyFill="1" applyBorder="1" applyAlignment="1">
      <alignment horizontal="center"/>
    </xf>
    <xf numFmtId="0" fontId="19" fillId="0" borderId="18" xfId="2" applyFont="1" applyBorder="1" applyAlignment="1">
      <alignment horizontal="center" vertical="center"/>
    </xf>
    <xf numFmtId="0" fontId="19" fillId="0" borderId="18" xfId="2" applyFont="1" applyBorder="1" applyAlignment="1">
      <alignment horizontal="center" vertical="top"/>
    </xf>
    <xf numFmtId="0" fontId="19" fillId="0" borderId="18" xfId="2" applyFont="1" applyBorder="1" applyAlignment="1">
      <alignment horizontal="left" vertical="top"/>
    </xf>
    <xf numFmtId="164" fontId="21" fillId="0" borderId="18" xfId="3" applyNumberFormat="1" applyFont="1" applyFill="1" applyBorder="1" applyAlignment="1">
      <alignment horizontal="center"/>
    </xf>
    <xf numFmtId="0" fontId="19" fillId="0" borderId="17" xfId="2" applyFont="1" applyBorder="1" applyAlignment="1">
      <alignment horizontal="left" vertical="top" wrapText="1"/>
    </xf>
    <xf numFmtId="164" fontId="21" fillId="0" borderId="35" xfId="3" applyNumberFormat="1" applyFont="1" applyFill="1" applyBorder="1" applyAlignment="1">
      <alignment horizontal="center" vertical="center"/>
    </xf>
    <xf numFmtId="0" fontId="19" fillId="0" borderId="33" xfId="2" applyFont="1" applyBorder="1" applyAlignment="1">
      <alignment horizontal="left" vertical="top"/>
    </xf>
    <xf numFmtId="0" fontId="19" fillId="0" borderId="33" xfId="2" applyFont="1" applyBorder="1" applyAlignment="1">
      <alignment horizontal="center" vertical="top"/>
    </xf>
    <xf numFmtId="0" fontId="19" fillId="0" borderId="18" xfId="2" applyFont="1" applyBorder="1"/>
    <xf numFmtId="0" fontId="19" fillId="0" borderId="53" xfId="2" applyFont="1" applyBorder="1" applyAlignment="1">
      <alignment horizontal="center" vertical="center"/>
    </xf>
    <xf numFmtId="0" fontId="19" fillId="0" borderId="50" xfId="2" applyFont="1" applyBorder="1" applyAlignment="1">
      <alignment horizontal="center" vertical="top"/>
    </xf>
    <xf numFmtId="0" fontId="19" fillId="0" borderId="16" xfId="2" applyFont="1" applyBorder="1" applyAlignment="1">
      <alignment horizontal="left" vertical="top"/>
    </xf>
    <xf numFmtId="0" fontId="19" fillId="0" borderId="16" xfId="2" applyFont="1" applyBorder="1"/>
    <xf numFmtId="164" fontId="21" fillId="0" borderId="53" xfId="3" applyNumberFormat="1" applyFont="1" applyFill="1" applyBorder="1" applyAlignment="1">
      <alignment horizontal="center"/>
    </xf>
    <xf numFmtId="0" fontId="19" fillId="0" borderId="16" xfId="2" applyFont="1" applyBorder="1" applyAlignment="1">
      <alignment horizontal="left"/>
    </xf>
    <xf numFmtId="0" fontId="19" fillId="0" borderId="33" xfId="2" applyFont="1" applyBorder="1"/>
    <xf numFmtId="164" fontId="21" fillId="0" borderId="16" xfId="3" applyNumberFormat="1" applyFont="1" applyFill="1" applyBorder="1" applyAlignment="1">
      <alignment horizontal="center"/>
    </xf>
    <xf numFmtId="0" fontId="19" fillId="0" borderId="54" xfId="2" applyFont="1" applyBorder="1" applyAlignment="1">
      <alignment horizontal="center" vertical="center"/>
    </xf>
    <xf numFmtId="0" fontId="19" fillId="0" borderId="55" xfId="2" applyFont="1" applyBorder="1" applyAlignment="1">
      <alignment horizontal="center" vertical="center"/>
    </xf>
    <xf numFmtId="0" fontId="19" fillId="0" borderId="56" xfId="2" applyFont="1" applyBorder="1" applyAlignment="1">
      <alignment horizontal="center"/>
    </xf>
    <xf numFmtId="0" fontId="19" fillId="0" borderId="57" xfId="2" applyFont="1" applyBorder="1"/>
    <xf numFmtId="0" fontId="20" fillId="0" borderId="54" xfId="2" applyFont="1" applyBorder="1" applyAlignment="1">
      <alignment horizontal="center" vertical="top"/>
    </xf>
    <xf numFmtId="0" fontId="19" fillId="0" borderId="58" xfId="2" applyFont="1" applyBorder="1" applyAlignment="1">
      <alignment horizontal="center" vertical="top"/>
    </xf>
    <xf numFmtId="0" fontId="19" fillId="0" borderId="57" xfId="2" applyFont="1" applyBorder="1" applyAlignment="1">
      <alignment horizontal="left" vertical="top"/>
    </xf>
    <xf numFmtId="0" fontId="19" fillId="0" borderId="54" xfId="2" applyFont="1" applyBorder="1" applyAlignment="1">
      <alignment horizontal="center" vertical="top"/>
    </xf>
    <xf numFmtId="0" fontId="19" fillId="0" borderId="54" xfId="2" applyFont="1" applyBorder="1" applyAlignment="1">
      <alignment horizontal="center"/>
    </xf>
    <xf numFmtId="164" fontId="21" fillId="0" borderId="57" xfId="3" applyNumberFormat="1" applyFont="1" applyFill="1" applyBorder="1" applyAlignment="1">
      <alignment horizontal="center"/>
    </xf>
    <xf numFmtId="0" fontId="19" fillId="0" borderId="54" xfId="2" applyFont="1" applyBorder="1" applyAlignment="1">
      <alignment horizontal="left"/>
    </xf>
    <xf numFmtId="0" fontId="19" fillId="0" borderId="31" xfId="2" applyFont="1" applyBorder="1"/>
    <xf numFmtId="164" fontId="21" fillId="0" borderId="32" xfId="3" applyNumberFormat="1" applyFont="1" applyFill="1" applyBorder="1" applyAlignment="1">
      <alignment horizontal="center"/>
    </xf>
    <xf numFmtId="0" fontId="19" fillId="0" borderId="35" xfId="2" applyFont="1" applyBorder="1"/>
    <xf numFmtId="164" fontId="21" fillId="0" borderId="34" xfId="3" applyNumberFormat="1" applyFont="1" applyFill="1" applyBorder="1" applyAlignment="1">
      <alignment horizontal="center"/>
    </xf>
    <xf numFmtId="0" fontId="19" fillId="0" borderId="35" xfId="2" applyFont="1" applyBorder="1" applyAlignment="1">
      <alignment vertical="center"/>
    </xf>
    <xf numFmtId="0" fontId="19" fillId="0" borderId="15" xfId="2" applyFont="1" applyBorder="1" applyAlignment="1">
      <alignment horizontal="left" vertical="center" wrapText="1"/>
    </xf>
    <xf numFmtId="164" fontId="21" fillId="0" borderId="34" xfId="3" applyNumberFormat="1" applyFont="1" applyFill="1" applyBorder="1" applyAlignment="1">
      <alignment horizontal="center" vertical="center"/>
    </xf>
    <xf numFmtId="0" fontId="19" fillId="0" borderId="23" xfId="2" applyFont="1" applyBorder="1"/>
    <xf numFmtId="164" fontId="21" fillId="0" borderId="26" xfId="3" applyNumberFormat="1" applyFont="1" applyFill="1" applyBorder="1" applyAlignment="1">
      <alignment horizontal="center"/>
    </xf>
    <xf numFmtId="0" fontId="19" fillId="0" borderId="35" xfId="2" applyFont="1" applyBorder="1" applyAlignment="1">
      <alignment wrapText="1"/>
    </xf>
    <xf numFmtId="164" fontId="21" fillId="0" borderId="34" xfId="3" applyNumberFormat="1" applyFont="1" applyFill="1" applyBorder="1" applyAlignment="1" applyProtection="1">
      <alignment horizontal="center"/>
      <protection locked="0"/>
    </xf>
    <xf numFmtId="0" fontId="20" fillId="0" borderId="17" xfId="2" applyFont="1" applyBorder="1" applyAlignment="1">
      <alignment horizontal="center" vertical="center"/>
    </xf>
    <xf numFmtId="0" fontId="19" fillId="0" borderId="39" xfId="2" applyFont="1" applyBorder="1" applyAlignment="1">
      <alignment horizontal="center" vertical="center" wrapText="1"/>
    </xf>
    <xf numFmtId="164" fontId="21" fillId="0" borderId="32" xfId="3" applyNumberFormat="1" applyFont="1" applyFill="1" applyBorder="1" applyAlignment="1">
      <alignment horizontal="center" vertical="center"/>
    </xf>
    <xf numFmtId="0" fontId="19" fillId="0" borderId="24" xfId="2" applyFont="1" applyBorder="1" applyAlignment="1">
      <alignment horizontal="center" vertical="center"/>
    </xf>
    <xf numFmtId="0" fontId="19" fillId="0" borderId="23" xfId="2" applyFont="1" applyBorder="1" applyAlignment="1">
      <alignment vertical="center"/>
    </xf>
    <xf numFmtId="0" fontId="20" fillId="0" borderId="18" xfId="2" applyFont="1" applyBorder="1" applyAlignment="1">
      <alignment horizontal="center" vertical="center"/>
    </xf>
    <xf numFmtId="0" fontId="19" fillId="0" borderId="43" xfId="2" applyFont="1" applyBorder="1" applyAlignment="1">
      <alignment horizontal="center" vertical="center" wrapText="1"/>
    </xf>
    <xf numFmtId="0" fontId="17" fillId="0" borderId="18" xfId="2" applyFont="1" applyBorder="1" applyAlignment="1">
      <alignment horizontal="left"/>
    </xf>
    <xf numFmtId="0" fontId="19" fillId="0" borderId="18" xfId="2" applyFont="1" applyBorder="1" applyAlignment="1">
      <alignment horizontal="left" vertical="center"/>
    </xf>
    <xf numFmtId="164" fontId="21" fillId="0" borderId="0" xfId="3" applyNumberFormat="1" applyFont="1" applyFill="1" applyBorder="1" applyAlignment="1">
      <alignment horizontal="center" vertical="center"/>
    </xf>
    <xf numFmtId="0" fontId="19" fillId="0" borderId="15" xfId="3" applyFont="1" applyFill="1" applyBorder="1" applyAlignment="1">
      <alignment horizontal="left" wrapText="1"/>
    </xf>
    <xf numFmtId="0" fontId="19" fillId="0" borderId="18" xfId="2" applyFont="1" applyBorder="1" applyAlignment="1">
      <alignment horizontal="left" vertical="center" wrapText="1"/>
    </xf>
    <xf numFmtId="164" fontId="21" fillId="0" borderId="26" xfId="3" applyNumberFormat="1" applyFont="1" applyFill="1" applyBorder="1" applyAlignment="1">
      <alignment horizontal="center" vertical="center" wrapText="1"/>
    </xf>
    <xf numFmtId="0" fontId="19" fillId="0" borderId="59" xfId="2" applyFont="1" applyBorder="1" applyAlignment="1">
      <alignment horizontal="center" vertical="top"/>
    </xf>
    <xf numFmtId="0" fontId="19" fillId="0" borderId="31" xfId="2" applyFont="1" applyBorder="1" applyAlignment="1">
      <alignment vertical="top"/>
    </xf>
    <xf numFmtId="0" fontId="19" fillId="0" borderId="17" xfId="2" applyFont="1" applyBorder="1" applyAlignment="1">
      <alignment horizontal="center" vertical="top" wrapText="1"/>
    </xf>
    <xf numFmtId="164" fontId="21" fillId="0" borderId="32" xfId="3" applyNumberFormat="1" applyFont="1" applyFill="1" applyBorder="1" applyAlignment="1">
      <alignment horizontal="center" wrapText="1"/>
    </xf>
    <xf numFmtId="0" fontId="19" fillId="0" borderId="9" xfId="2" applyFont="1" applyBorder="1" applyAlignment="1">
      <alignment horizontal="center"/>
    </xf>
    <xf numFmtId="164" fontId="21" fillId="0" borderId="26" xfId="3" applyNumberFormat="1" applyFont="1" applyFill="1" applyBorder="1" applyAlignment="1">
      <alignment horizontal="center" vertical="center"/>
    </xf>
    <xf numFmtId="0" fontId="19" fillId="0" borderId="0" xfId="2" applyFont="1" applyAlignment="1">
      <alignment horizontal="center" vertical="center" wrapText="1"/>
    </xf>
    <xf numFmtId="0" fontId="13" fillId="0" borderId="15" xfId="2" applyFont="1" applyBorder="1" applyAlignment="1">
      <alignment horizontal="left" vertical="center"/>
    </xf>
    <xf numFmtId="0" fontId="19" fillId="0" borderId="26" xfId="2" applyFont="1" applyBorder="1" applyAlignment="1">
      <alignment vertical="center"/>
    </xf>
    <xf numFmtId="0" fontId="19" fillId="0" borderId="12" xfId="2" applyFont="1" applyBorder="1" applyAlignment="1">
      <alignment horizontal="left" vertical="center" wrapText="1"/>
    </xf>
    <xf numFmtId="164" fontId="21" fillId="0" borderId="12" xfId="3" applyNumberFormat="1" applyFont="1" applyFill="1" applyBorder="1" applyAlignment="1">
      <alignment horizontal="center" vertical="center"/>
    </xf>
    <xf numFmtId="164" fontId="21" fillId="0" borderId="34" xfId="3" applyNumberFormat="1" applyFont="1" applyFill="1" applyBorder="1" applyAlignment="1">
      <alignment horizontal="center" vertical="center" wrapText="1"/>
    </xf>
    <xf numFmtId="0" fontId="19" fillId="0" borderId="34" xfId="2" applyFont="1" applyBorder="1" applyAlignment="1">
      <alignment vertical="center"/>
    </xf>
    <xf numFmtId="0" fontId="19" fillId="0" borderId="0" xfId="2" applyFont="1" applyAlignment="1">
      <alignment horizontal="left" vertical="center" wrapText="1"/>
    </xf>
    <xf numFmtId="0" fontId="21" fillId="0" borderId="15" xfId="3" applyFont="1" applyFill="1" applyBorder="1" applyAlignment="1">
      <alignment horizontal="left" vertical="center"/>
    </xf>
    <xf numFmtId="0" fontId="19" fillId="0" borderId="0" xfId="2" applyFont="1" applyAlignment="1">
      <alignment horizontal="left" vertical="top" wrapText="1"/>
    </xf>
    <xf numFmtId="164" fontId="21" fillId="0" borderId="0" xfId="3" applyNumberFormat="1" applyFont="1" applyFill="1" applyBorder="1" applyAlignment="1">
      <alignment horizontal="center" vertical="top" wrapText="1"/>
    </xf>
    <xf numFmtId="165" fontId="13" fillId="0" borderId="34" xfId="2" applyNumberFormat="1" applyFont="1" applyBorder="1"/>
    <xf numFmtId="164" fontId="21" fillId="0" borderId="34" xfId="3" applyNumberFormat="1" applyFont="1" applyFill="1" applyBorder="1" applyAlignment="1">
      <alignment horizontal="center" vertical="top"/>
    </xf>
    <xf numFmtId="0" fontId="19" fillId="0" borderId="53" xfId="2" applyFont="1" applyBorder="1"/>
    <xf numFmtId="164" fontId="21" fillId="0" borderId="0" xfId="3" applyNumberFormat="1" applyFont="1" applyFill="1" applyBorder="1" applyAlignment="1">
      <alignment horizontal="center" vertical="center" wrapText="1"/>
    </xf>
    <xf numFmtId="164" fontId="21" fillId="0" borderId="48" xfId="3" applyNumberFormat="1" applyFont="1" applyFill="1" applyBorder="1" applyAlignment="1">
      <alignment horizontal="center"/>
    </xf>
    <xf numFmtId="0" fontId="19" fillId="0" borderId="41" xfId="2" applyFont="1" applyBorder="1" applyAlignment="1">
      <alignment horizontal="center"/>
    </xf>
    <xf numFmtId="0" fontId="19" fillId="0" borderId="32" xfId="2" applyFont="1" applyBorder="1" applyAlignment="1">
      <alignment vertical="center"/>
    </xf>
    <xf numFmtId="164" fontId="21" fillId="0" borderId="17" xfId="3" applyNumberFormat="1" applyFont="1" applyFill="1" applyBorder="1" applyAlignment="1">
      <alignment horizontal="center" vertical="center"/>
    </xf>
    <xf numFmtId="164" fontId="21" fillId="0" borderId="15" xfId="3" applyNumberFormat="1" applyFont="1" applyFill="1" applyBorder="1" applyAlignment="1">
      <alignment horizontal="center" wrapText="1"/>
    </xf>
    <xf numFmtId="164" fontId="21" fillId="0" borderId="15" xfId="3" applyNumberFormat="1" applyFont="1" applyFill="1" applyBorder="1" applyAlignment="1">
      <alignment horizontal="center" vertical="center"/>
    </xf>
    <xf numFmtId="0" fontId="23" fillId="0" borderId="0" xfId="1" applyFont="1"/>
    <xf numFmtId="0" fontId="0" fillId="5" borderId="3" xfId="0" applyFill="1" applyBorder="1" applyAlignment="1">
      <alignment horizontal="left" vertical="top" wrapText="1"/>
    </xf>
    <xf numFmtId="0" fontId="0" fillId="5" borderId="3" xfId="0" applyFill="1" applyBorder="1" applyAlignment="1">
      <alignment vertical="top" wrapText="1"/>
    </xf>
    <xf numFmtId="49" fontId="24" fillId="2" borderId="0" xfId="0" applyNumberFormat="1" applyFont="1" applyFill="1"/>
    <xf numFmtId="49" fontId="24" fillId="2" borderId="0" xfId="0" applyNumberFormat="1" applyFont="1" applyFill="1" applyAlignment="1">
      <alignment horizontal="right"/>
    </xf>
    <xf numFmtId="0" fontId="13" fillId="0" borderId="0" xfId="0" applyFont="1"/>
    <xf numFmtId="14" fontId="13" fillId="0" borderId="0" xfId="0" applyNumberFormat="1" applyFont="1"/>
    <xf numFmtId="49" fontId="13" fillId="0" borderId="0" xfId="0" applyNumberFormat="1" applyFont="1"/>
    <xf numFmtId="0" fontId="1" fillId="2" borderId="0" xfId="0" applyFont="1" applyFill="1"/>
    <xf numFmtId="0" fontId="7" fillId="5" borderId="3" xfId="0" applyFont="1" applyFill="1" applyBorder="1" applyAlignment="1">
      <alignment horizontal="left" vertical="top" wrapText="1"/>
    </xf>
    <xf numFmtId="0" fontId="7" fillId="5" borderId="0" xfId="0" applyFont="1" applyFill="1" applyAlignment="1">
      <alignment horizontal="left" vertical="top" wrapText="1"/>
    </xf>
    <xf numFmtId="0" fontId="0" fillId="5" borderId="3" xfId="0" applyFill="1" applyBorder="1" applyAlignment="1">
      <alignment horizontal="left" vertical="top" wrapText="1"/>
    </xf>
    <xf numFmtId="0" fontId="0" fillId="5" borderId="0" xfId="0" applyFill="1" applyAlignment="1">
      <alignment horizontal="left" vertical="top" wrapText="1"/>
    </xf>
    <xf numFmtId="0" fontId="7" fillId="5" borderId="0" xfId="0" applyFont="1" applyFill="1" applyBorder="1" applyAlignment="1">
      <alignment horizontal="left" vertical="top" wrapText="1"/>
    </xf>
    <xf numFmtId="0" fontId="3" fillId="4" borderId="3" xfId="0" applyFont="1" applyFill="1" applyBorder="1" applyAlignment="1">
      <alignment wrapText="1"/>
    </xf>
  </cellXfs>
  <cellStyles count="4">
    <cellStyle name="Link 2" xfId="3" xr:uid="{AF621456-5508-4FE7-92DE-E5B9CB496B83}"/>
    <cellStyle name="Standard" xfId="0" builtinId="0"/>
    <cellStyle name="Standard 2" xfId="1" xr:uid="{00000000-0005-0000-0000-000001000000}"/>
    <cellStyle name="Standard 7" xfId="2" xr:uid="{EB28BAAF-E208-4D99-83DF-D8ADC88026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hyperlink" Target="mailto:197725.dienst@schule.nrw.de" TargetMode="External"/><Relationship Id="rId1" Type="http://schemas.openxmlformats.org/officeDocument/2006/relationships/hyperlink" Target="mailto:165013.dienst@schule.nrw.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I145"/>
  <sheetViews>
    <sheetView tabSelected="1" zoomScale="125" workbookViewId="0">
      <selection activeCell="C59" sqref="C59"/>
    </sheetView>
  </sheetViews>
  <sheetFormatPr baseColWidth="10" defaultColWidth="11.5" defaultRowHeight="15" x14ac:dyDescent="0.2"/>
  <cols>
    <col min="1" max="1" width="31.5" style="10" customWidth="1"/>
    <col min="2" max="2" width="54" style="10" customWidth="1"/>
    <col min="3" max="3" width="25.83203125" style="10" customWidth="1"/>
    <col min="4" max="6" width="23.5" style="10" customWidth="1"/>
    <col min="7" max="7" width="33" style="10" customWidth="1"/>
    <col min="8" max="9" width="23.5" style="10" customWidth="1"/>
    <col min="10" max="16384" width="11.5" style="10"/>
  </cols>
  <sheetData>
    <row r="1" spans="1:8" ht="21" x14ac:dyDescent="0.25">
      <c r="A1" s="9" t="s">
        <v>914</v>
      </c>
    </row>
    <row r="2" spans="1:8" ht="15" customHeight="1" x14ac:dyDescent="0.2">
      <c r="A2" s="291" t="s">
        <v>915</v>
      </c>
    </row>
    <row r="4" spans="1:8" x14ac:dyDescent="0.2">
      <c r="A4" s="21" t="s">
        <v>430</v>
      </c>
    </row>
    <row r="5" spans="1:8" x14ac:dyDescent="0.2">
      <c r="A5" s="10" t="s">
        <v>432</v>
      </c>
    </row>
    <row r="6" spans="1:8" x14ac:dyDescent="0.2">
      <c r="A6" s="10" t="s">
        <v>500</v>
      </c>
    </row>
    <row r="7" spans="1:8" x14ac:dyDescent="0.2">
      <c r="A7" s="10" t="s">
        <v>448</v>
      </c>
    </row>
    <row r="8" spans="1:8" x14ac:dyDescent="0.2">
      <c r="A8" s="10" t="s">
        <v>487</v>
      </c>
    </row>
    <row r="9" spans="1:8" ht="15" customHeight="1" x14ac:dyDescent="0.2">
      <c r="A9" s="10" t="s">
        <v>431</v>
      </c>
    </row>
    <row r="10" spans="1:8" ht="15" customHeight="1" thickBot="1" x14ac:dyDescent="0.3">
      <c r="A10" s="9"/>
    </row>
    <row r="11" spans="1:8" ht="16" thickBot="1" x14ac:dyDescent="0.25">
      <c r="A11" s="11" t="s">
        <v>470</v>
      </c>
      <c r="B11" s="62"/>
      <c r="C11" s="36" t="s">
        <v>438</v>
      </c>
      <c r="D11" s="5"/>
      <c r="E11" s="5"/>
      <c r="F11" s="5"/>
      <c r="G11" s="5"/>
      <c r="H11" s="5"/>
    </row>
    <row r="12" spans="1:8" ht="16" thickBot="1" x14ac:dyDescent="0.25"/>
    <row r="13" spans="1:8" x14ac:dyDescent="0.2">
      <c r="A13" s="13" t="s">
        <v>88</v>
      </c>
      <c r="B13" s="14"/>
    </row>
    <row r="14" spans="1:8" x14ac:dyDescent="0.2">
      <c r="A14" s="15" t="s">
        <v>0</v>
      </c>
      <c r="B14" s="6" t="s">
        <v>892</v>
      </c>
      <c r="C14" s="36" t="s">
        <v>437</v>
      </c>
      <c r="D14" s="5"/>
      <c r="E14" s="5"/>
      <c r="F14" s="5"/>
      <c r="G14" s="5"/>
      <c r="H14" s="5"/>
    </row>
    <row r="15" spans="1:8" x14ac:dyDescent="0.2">
      <c r="A15" s="16" t="s">
        <v>67</v>
      </c>
      <c r="B15" s="17" t="str">
        <f>IFERROR(IF(VLOOKUP(Antrag!$B$14,Schulen!$A$2:$K$314,4,)="","fehlt",VLOOKUP(Antrag!$B$14,Schulen!$A$2:$K$314,4,)),"Bitte im Feld 'Schulnummer' die Schulnummer eintragen")</f>
        <v>Bitte im Feld 'Schulnummer' die Schulnummer eintragen</v>
      </c>
      <c r="C15" s="36" t="s">
        <v>436</v>
      </c>
      <c r="D15" s="5"/>
      <c r="E15" s="5"/>
      <c r="F15" s="5"/>
      <c r="G15" s="5"/>
      <c r="H15" s="5"/>
    </row>
    <row r="16" spans="1:8" x14ac:dyDescent="0.2">
      <c r="A16" s="16" t="s">
        <v>449</v>
      </c>
      <c r="B16" s="2" t="s">
        <v>69</v>
      </c>
      <c r="C16" s="36" t="s">
        <v>458</v>
      </c>
      <c r="D16" s="5"/>
      <c r="E16" s="5"/>
      <c r="F16" s="5"/>
      <c r="G16" s="5"/>
      <c r="H16" s="5"/>
    </row>
    <row r="17" spans="1:8" x14ac:dyDescent="0.2">
      <c r="A17" s="16" t="s">
        <v>3</v>
      </c>
      <c r="B17" s="2"/>
      <c r="C17" s="36" t="s">
        <v>434</v>
      </c>
      <c r="D17" s="5"/>
      <c r="E17" s="5"/>
      <c r="F17" s="5"/>
      <c r="G17" s="5"/>
      <c r="H17" s="5"/>
    </row>
    <row r="18" spans="1:8" x14ac:dyDescent="0.2">
      <c r="A18" s="16" t="s">
        <v>4</v>
      </c>
      <c r="B18" s="2"/>
      <c r="C18" s="36" t="s">
        <v>435</v>
      </c>
      <c r="D18" s="5"/>
      <c r="E18" s="5"/>
      <c r="F18" s="5"/>
      <c r="G18" s="5"/>
      <c r="H18" s="5"/>
    </row>
    <row r="19" spans="1:8" x14ac:dyDescent="0.2">
      <c r="A19" s="16" t="s">
        <v>403</v>
      </c>
      <c r="B19" s="17" t="str">
        <f>IFERROR(IF(VLOOKUP(Antrag!$B$14,Schulen!$A$2:$K$314,7,)="","fehlt",VLOOKUP(Antrag!$B$14,Schulen!$A$2:$K$314,7,)),"Bitte im Feld 'Schulnummer' die Schulnummer eintragen")</f>
        <v>Bitte im Feld 'Schulnummer' die Schulnummer eintragen</v>
      </c>
      <c r="C19" s="36" t="s">
        <v>436</v>
      </c>
      <c r="D19" s="5"/>
      <c r="E19" s="5"/>
      <c r="F19" s="5"/>
      <c r="G19" s="5"/>
      <c r="H19" s="5"/>
    </row>
    <row r="20" spans="1:8" x14ac:dyDescent="0.2">
      <c r="A20" s="16" t="s">
        <v>1</v>
      </c>
      <c r="B20" s="17" t="str">
        <f>IFERROR(IF(VLOOKUP(Antrag!$B$14,Schulen!$A$2:$K$314,8,)="","fehlt",VLOOKUP(Antrag!$B$14,Schulen!$A$2:$K$314,8,)),"Bitte im Feld 'Schulnummer' die Schulnummer eintragen")</f>
        <v>Bitte im Feld 'Schulnummer' die Schulnummer eintragen</v>
      </c>
      <c r="C20" s="36" t="s">
        <v>436</v>
      </c>
      <c r="D20" s="5"/>
      <c r="E20" s="5"/>
      <c r="F20" s="5"/>
      <c r="G20" s="5"/>
      <c r="H20" s="5"/>
    </row>
    <row r="21" spans="1:8" x14ac:dyDescent="0.2">
      <c r="A21" s="16" t="s">
        <v>2</v>
      </c>
      <c r="B21" s="17" t="str">
        <f>IFERROR(IF(VLOOKUP(Antrag!$B$14,Schulen!$A$2:$K$314,9,)="","fehlt",VLOOKUP(Antrag!$B$14,Schulen!$A$2:$K$314,9,)),"Bitte im Feld 'Schulnummer' die Schulnummer eintragen")</f>
        <v>Bitte im Feld 'Schulnummer' die Schulnummer eintragen</v>
      </c>
      <c r="C21" s="36" t="s">
        <v>436</v>
      </c>
      <c r="D21" s="5"/>
      <c r="E21" s="5"/>
      <c r="F21" s="5"/>
      <c r="G21" s="5"/>
      <c r="H21" s="5"/>
    </row>
    <row r="22" spans="1:8" ht="16" thickBot="1" x14ac:dyDescent="0.25">
      <c r="A22" s="18" t="s">
        <v>8</v>
      </c>
      <c r="B22" s="19" t="str">
        <f>IFERROR(IF(VLOOKUP(Antrag!$B$14,Schulen!$A$2:$K$314,11,)="","fehlt",VLOOKUP(Antrag!$B$14,Schulen!$A$2:$K$314,11,)),"Bitte im Feld 'Schulnummer' die Schulnummer eintragen")</f>
        <v>Bitte im Feld 'Schulnummer' die Schulnummer eintragen</v>
      </c>
      <c r="C22" s="36" t="s">
        <v>436</v>
      </c>
      <c r="D22" s="5"/>
      <c r="E22" s="5"/>
      <c r="F22" s="5"/>
      <c r="G22" s="5"/>
      <c r="H22" s="5"/>
    </row>
    <row r="23" spans="1:8" ht="16" thickBot="1" x14ac:dyDescent="0.25">
      <c r="E23" s="20"/>
      <c r="F23" s="20"/>
    </row>
    <row r="24" spans="1:8" x14ac:dyDescent="0.2">
      <c r="A24" s="13" t="s">
        <v>468</v>
      </c>
      <c r="B24" s="14"/>
    </row>
    <row r="25" spans="1:8" x14ac:dyDescent="0.2">
      <c r="A25" s="16" t="s">
        <v>7</v>
      </c>
      <c r="B25" s="39"/>
      <c r="C25" s="36" t="s">
        <v>499</v>
      </c>
      <c r="D25" s="5"/>
      <c r="E25" s="5"/>
      <c r="F25" s="5"/>
      <c r="G25" s="5"/>
      <c r="H25" s="5"/>
    </row>
    <row r="26" spans="1:8" x14ac:dyDescent="0.2">
      <c r="A26" s="16" t="s">
        <v>11</v>
      </c>
      <c r="B26" s="39"/>
      <c r="C26" s="36" t="s">
        <v>439</v>
      </c>
      <c r="D26" s="5"/>
      <c r="E26" s="5"/>
      <c r="F26" s="5"/>
      <c r="G26" s="5"/>
      <c r="H26" s="5"/>
    </row>
    <row r="27" spans="1:8" x14ac:dyDescent="0.2">
      <c r="A27" s="16" t="s">
        <v>10</v>
      </c>
      <c r="B27" s="40"/>
      <c r="C27" s="36" t="s">
        <v>440</v>
      </c>
      <c r="D27" s="5"/>
      <c r="E27" s="5"/>
      <c r="F27" s="5"/>
      <c r="G27" s="5"/>
      <c r="H27" s="5"/>
    </row>
    <row r="28" spans="1:8" ht="16" thickBot="1" x14ac:dyDescent="0.25">
      <c r="A28" s="18" t="s">
        <v>9</v>
      </c>
      <c r="B28" s="41"/>
      <c r="C28" s="36" t="s">
        <v>498</v>
      </c>
      <c r="D28" s="5"/>
      <c r="E28" s="5"/>
      <c r="F28" s="5"/>
      <c r="G28" s="5"/>
      <c r="H28" s="5"/>
    </row>
    <row r="30" spans="1:8" ht="16" thickBot="1" x14ac:dyDescent="0.25"/>
    <row r="31" spans="1:8" x14ac:dyDescent="0.2">
      <c r="A31" s="13" t="s">
        <v>895</v>
      </c>
      <c r="B31" s="14"/>
    </row>
    <row r="32" spans="1:8" x14ac:dyDescent="0.2">
      <c r="A32" s="16" t="s">
        <v>403</v>
      </c>
      <c r="B32" s="2"/>
      <c r="C32" s="36" t="s">
        <v>899</v>
      </c>
      <c r="D32" s="5"/>
      <c r="E32" s="5"/>
      <c r="F32" s="5"/>
      <c r="G32" s="5"/>
      <c r="H32" s="5"/>
    </row>
    <row r="33" spans="1:8" x14ac:dyDescent="0.2">
      <c r="A33" s="16" t="s">
        <v>496</v>
      </c>
      <c r="B33" s="2"/>
      <c r="C33" s="36" t="s">
        <v>900</v>
      </c>
      <c r="D33" s="5"/>
      <c r="E33" s="5"/>
      <c r="F33" s="5"/>
      <c r="G33" s="5"/>
      <c r="H33" s="5"/>
    </row>
    <row r="34" spans="1:8" x14ac:dyDescent="0.2">
      <c r="A34" s="16" t="s">
        <v>2</v>
      </c>
      <c r="B34" s="2"/>
    </row>
    <row r="35" spans="1:8" x14ac:dyDescent="0.2">
      <c r="A35" s="16"/>
      <c r="B35" s="22"/>
    </row>
    <row r="36" spans="1:8" x14ac:dyDescent="0.2">
      <c r="A36" s="15" t="s">
        <v>503</v>
      </c>
      <c r="B36" s="22"/>
    </row>
    <row r="37" spans="1:8" x14ac:dyDescent="0.2">
      <c r="A37" s="16" t="s">
        <v>7</v>
      </c>
      <c r="B37" s="2"/>
      <c r="C37" s="36" t="s">
        <v>894</v>
      </c>
      <c r="D37" s="5"/>
      <c r="E37" s="5"/>
      <c r="F37" s="5"/>
      <c r="G37" s="5"/>
      <c r="H37" s="5"/>
    </row>
    <row r="38" spans="1:8" x14ac:dyDescent="0.2">
      <c r="A38" s="16" t="s">
        <v>11</v>
      </c>
      <c r="B38" s="2"/>
      <c r="C38" s="36" t="s">
        <v>902</v>
      </c>
      <c r="D38" s="5"/>
      <c r="E38" s="5"/>
      <c r="F38" s="5"/>
      <c r="G38" s="5"/>
      <c r="H38" s="5"/>
    </row>
    <row r="39" spans="1:8" x14ac:dyDescent="0.2">
      <c r="A39" s="15" t="s">
        <v>497</v>
      </c>
      <c r="B39" s="22"/>
    </row>
    <row r="40" spans="1:8" x14ac:dyDescent="0.2">
      <c r="A40" s="16" t="s">
        <v>403</v>
      </c>
      <c r="B40" s="2"/>
      <c r="C40" s="36" t="s">
        <v>904</v>
      </c>
      <c r="D40" s="5"/>
      <c r="E40" s="5"/>
      <c r="F40" s="5"/>
      <c r="G40" s="5"/>
      <c r="H40" s="5"/>
    </row>
    <row r="41" spans="1:8" x14ac:dyDescent="0.2">
      <c r="A41" s="16" t="s">
        <v>496</v>
      </c>
      <c r="B41" s="2"/>
      <c r="C41" s="36" t="s">
        <v>901</v>
      </c>
      <c r="D41" s="5"/>
      <c r="E41" s="5"/>
      <c r="F41" s="5"/>
      <c r="G41" s="5"/>
      <c r="H41" s="5"/>
    </row>
    <row r="42" spans="1:8" x14ac:dyDescent="0.2">
      <c r="A42" s="16" t="s">
        <v>2</v>
      </c>
      <c r="B42" s="2"/>
    </row>
    <row r="43" spans="1:8" x14ac:dyDescent="0.2">
      <c r="A43" s="16"/>
      <c r="B43" s="22"/>
    </row>
    <row r="44" spans="1:8" x14ac:dyDescent="0.2">
      <c r="A44" s="15" t="s">
        <v>504</v>
      </c>
      <c r="B44" s="22"/>
    </row>
    <row r="45" spans="1:8" x14ac:dyDescent="0.2">
      <c r="A45" s="16" t="s">
        <v>7</v>
      </c>
      <c r="B45" s="2"/>
    </row>
    <row r="46" spans="1:8" x14ac:dyDescent="0.2">
      <c r="A46" s="16" t="s">
        <v>11</v>
      </c>
      <c r="B46" s="2"/>
    </row>
    <row r="47" spans="1:8" x14ac:dyDescent="0.2">
      <c r="A47" s="15" t="s">
        <v>497</v>
      </c>
      <c r="B47" s="22"/>
    </row>
    <row r="48" spans="1:8" x14ac:dyDescent="0.2">
      <c r="A48" s="16" t="s">
        <v>403</v>
      </c>
      <c r="B48" s="2"/>
      <c r="C48" s="36" t="s">
        <v>903</v>
      </c>
      <c r="D48" s="5"/>
      <c r="E48" s="5"/>
      <c r="F48" s="5"/>
      <c r="G48" s="5"/>
      <c r="H48" s="5"/>
    </row>
    <row r="49" spans="1:8" x14ac:dyDescent="0.2">
      <c r="A49" s="16" t="s">
        <v>496</v>
      </c>
      <c r="B49" s="2"/>
      <c r="C49" s="36" t="s">
        <v>901</v>
      </c>
      <c r="D49" s="5"/>
      <c r="E49" s="5"/>
      <c r="F49" s="5"/>
      <c r="G49" s="5"/>
      <c r="H49" s="5"/>
    </row>
    <row r="50" spans="1:8" ht="16" thickBot="1" x14ac:dyDescent="0.25">
      <c r="A50" s="18" t="s">
        <v>2</v>
      </c>
      <c r="B50" s="41"/>
    </row>
    <row r="51" spans="1:8" ht="16" thickBot="1" x14ac:dyDescent="0.25"/>
    <row r="52" spans="1:8" x14ac:dyDescent="0.2">
      <c r="A52" s="13" t="s">
        <v>404</v>
      </c>
      <c r="B52" s="14"/>
      <c r="C52" s="36" t="s">
        <v>447</v>
      </c>
      <c r="D52" s="5"/>
      <c r="E52" s="5"/>
      <c r="F52" s="37"/>
      <c r="G52" s="5"/>
      <c r="H52" s="5"/>
    </row>
    <row r="53" spans="1:8" x14ac:dyDescent="0.2">
      <c r="A53" s="16" t="s">
        <v>405</v>
      </c>
      <c r="B53" s="22"/>
      <c r="C53" s="36" t="s">
        <v>444</v>
      </c>
      <c r="D53" s="5"/>
      <c r="E53" s="5"/>
      <c r="F53" s="37"/>
      <c r="G53" s="5"/>
      <c r="H53" s="5"/>
    </row>
    <row r="54" spans="1:8" x14ac:dyDescent="0.2">
      <c r="A54" s="16" t="s">
        <v>87</v>
      </c>
      <c r="B54" s="2" t="s">
        <v>69</v>
      </c>
      <c r="C54" s="42" t="s">
        <v>445</v>
      </c>
      <c r="D54" s="5"/>
      <c r="E54" s="5"/>
      <c r="F54" s="37"/>
      <c r="G54" s="5"/>
      <c r="H54" s="5"/>
    </row>
    <row r="55" spans="1:8" x14ac:dyDescent="0.2">
      <c r="A55" s="16" t="s">
        <v>417</v>
      </c>
      <c r="B55" s="2" t="s">
        <v>433</v>
      </c>
      <c r="C55" s="36" t="s">
        <v>441</v>
      </c>
      <c r="D55" s="5"/>
      <c r="E55" s="5"/>
      <c r="F55" s="37"/>
      <c r="G55" s="5"/>
      <c r="H55" s="5"/>
    </row>
    <row r="56" spans="1:8" x14ac:dyDescent="0.2">
      <c r="A56" s="16" t="s">
        <v>68</v>
      </c>
      <c r="B56" s="22"/>
      <c r="C56" s="12"/>
      <c r="F56" s="21"/>
    </row>
    <row r="57" spans="1:8" ht="16" thickBot="1" x14ac:dyDescent="0.25">
      <c r="A57" s="18" t="s">
        <v>413</v>
      </c>
      <c r="B57" s="41" t="s">
        <v>406</v>
      </c>
      <c r="C57" s="36" t="s">
        <v>443</v>
      </c>
      <c r="D57" s="5"/>
      <c r="E57" s="5"/>
      <c r="F57" s="37"/>
      <c r="G57" s="5"/>
      <c r="H57" s="5"/>
    </row>
    <row r="58" spans="1:8" ht="16" thickBot="1" x14ac:dyDescent="0.25"/>
    <row r="59" spans="1:8" x14ac:dyDescent="0.2">
      <c r="A59" s="13" t="s">
        <v>419</v>
      </c>
      <c r="B59" s="14"/>
    </row>
    <row r="60" spans="1:8" x14ac:dyDescent="0.2">
      <c r="A60" s="16" t="s">
        <v>429</v>
      </c>
      <c r="B60" s="2" t="s">
        <v>69</v>
      </c>
      <c r="C60" s="36" t="s">
        <v>446</v>
      </c>
      <c r="D60" s="5"/>
      <c r="E60" s="5"/>
      <c r="F60" s="5"/>
      <c r="G60" s="5"/>
      <c r="H60" s="5"/>
    </row>
    <row r="61" spans="1:8" x14ac:dyDescent="0.2">
      <c r="A61" s="16" t="s">
        <v>428</v>
      </c>
      <c r="B61" s="2" t="s">
        <v>69</v>
      </c>
      <c r="C61" s="36" t="s">
        <v>467</v>
      </c>
      <c r="D61" s="5"/>
      <c r="E61" s="5"/>
      <c r="F61" s="5"/>
      <c r="G61" s="5"/>
      <c r="H61" s="5"/>
    </row>
    <row r="62" spans="1:8" x14ac:dyDescent="0.2">
      <c r="A62" s="16"/>
      <c r="B62" s="22"/>
      <c r="C62" s="36"/>
      <c r="D62" s="5"/>
      <c r="E62" s="5"/>
      <c r="F62" s="5"/>
      <c r="G62" s="5"/>
      <c r="H62" s="5"/>
    </row>
    <row r="63" spans="1:8" x14ac:dyDescent="0.2">
      <c r="A63" s="16"/>
      <c r="B63" s="22"/>
      <c r="C63" s="36"/>
      <c r="D63" s="5"/>
      <c r="E63" s="5"/>
      <c r="F63" s="5"/>
      <c r="G63" s="5"/>
      <c r="H63" s="5"/>
    </row>
    <row r="64" spans="1:8" ht="45" customHeight="1" x14ac:dyDescent="0.2">
      <c r="A64" s="297" t="s">
        <v>916</v>
      </c>
      <c r="B64" s="2" t="s">
        <v>69</v>
      </c>
      <c r="C64" s="292" t="s">
        <v>907</v>
      </c>
      <c r="D64" s="296"/>
      <c r="E64" s="296"/>
      <c r="F64" s="60"/>
      <c r="G64" s="60"/>
      <c r="H64" s="60"/>
    </row>
    <row r="65" spans="1:8" x14ac:dyDescent="0.2">
      <c r="A65" s="16"/>
      <c r="B65" s="22"/>
    </row>
    <row r="66" spans="1:8" x14ac:dyDescent="0.2">
      <c r="A66" s="16" t="s">
        <v>906</v>
      </c>
      <c r="B66" s="22"/>
      <c r="C66" s="292" t="s">
        <v>908</v>
      </c>
      <c r="D66" s="293"/>
      <c r="E66" s="293"/>
      <c r="F66" s="293"/>
      <c r="G66" s="293"/>
      <c r="H66" s="293"/>
    </row>
    <row r="67" spans="1:8" ht="15" customHeight="1" x14ac:dyDescent="0.2">
      <c r="A67" s="16" t="s">
        <v>905</v>
      </c>
      <c r="B67" s="4"/>
      <c r="C67" s="292"/>
      <c r="D67" s="293"/>
      <c r="E67" s="293"/>
      <c r="F67" s="293"/>
      <c r="G67" s="293"/>
      <c r="H67" s="293"/>
    </row>
    <row r="68" spans="1:8" x14ac:dyDescent="0.2">
      <c r="A68" s="16"/>
      <c r="B68" s="22"/>
      <c r="C68" s="292"/>
      <c r="D68" s="293"/>
      <c r="E68" s="293"/>
      <c r="F68" s="293"/>
      <c r="G68" s="293"/>
      <c r="H68" s="293"/>
    </row>
    <row r="69" spans="1:8" ht="84" customHeight="1" thickBot="1" x14ac:dyDescent="0.25">
      <c r="A69" s="23" t="s">
        <v>442</v>
      </c>
      <c r="B69" s="38"/>
      <c r="C69" s="292" t="s">
        <v>896</v>
      </c>
      <c r="D69" s="293"/>
      <c r="E69" s="293"/>
      <c r="F69" s="293"/>
      <c r="G69" s="293"/>
      <c r="H69" s="293"/>
    </row>
    <row r="70" spans="1:8" ht="16" thickBot="1" x14ac:dyDescent="0.25">
      <c r="C70" s="12"/>
      <c r="D70" s="12"/>
      <c r="E70" s="12"/>
      <c r="F70" s="12"/>
      <c r="G70" s="12"/>
      <c r="H70" s="12"/>
    </row>
    <row r="71" spans="1:8" x14ac:dyDescent="0.2">
      <c r="A71" s="13" t="s">
        <v>86</v>
      </c>
      <c r="B71" s="14"/>
      <c r="C71" s="12"/>
      <c r="D71" s="12"/>
      <c r="E71" s="12"/>
      <c r="F71" s="12"/>
      <c r="G71" s="12"/>
      <c r="H71" s="12"/>
    </row>
    <row r="72" spans="1:8" x14ac:dyDescent="0.2">
      <c r="A72" s="24" t="s">
        <v>12</v>
      </c>
      <c r="B72" s="2"/>
      <c r="C72" s="61" t="s">
        <v>464</v>
      </c>
      <c r="D72" s="37"/>
      <c r="E72" s="37"/>
      <c r="F72" s="37"/>
      <c r="G72" s="5"/>
      <c r="H72" s="5"/>
    </row>
    <row r="73" spans="1:8" x14ac:dyDescent="0.2">
      <c r="A73" s="25" t="s">
        <v>13</v>
      </c>
      <c r="B73" s="2"/>
      <c r="C73" s="12"/>
      <c r="D73" s="12"/>
      <c r="E73" s="12"/>
      <c r="F73" s="12"/>
      <c r="G73" s="12"/>
      <c r="H73" s="12"/>
    </row>
    <row r="74" spans="1:8" ht="15" customHeight="1" x14ac:dyDescent="0.2">
      <c r="A74" s="47" t="s">
        <v>14</v>
      </c>
      <c r="B74" s="2"/>
      <c r="C74" s="12"/>
      <c r="D74" s="12"/>
      <c r="E74" s="12"/>
      <c r="F74" s="12"/>
      <c r="G74" s="12"/>
      <c r="H74" s="12"/>
    </row>
    <row r="75" spans="1:8" ht="16" hidden="1" thickBot="1" x14ac:dyDescent="0.25">
      <c r="A75" s="48" t="s">
        <v>897</v>
      </c>
      <c r="B75" s="41"/>
      <c r="C75" s="36" t="s">
        <v>898</v>
      </c>
      <c r="D75" s="5"/>
      <c r="E75" s="5"/>
      <c r="F75" s="5"/>
      <c r="G75" s="5"/>
      <c r="H75" s="5"/>
    </row>
    <row r="76" spans="1:8" hidden="1" x14ac:dyDescent="0.2">
      <c r="C76" s="36" t="s">
        <v>911</v>
      </c>
      <c r="D76" s="5"/>
      <c r="E76" s="5"/>
      <c r="F76" s="5"/>
      <c r="G76" s="5"/>
      <c r="H76" s="5"/>
    </row>
    <row r="78" spans="1:8" ht="21" x14ac:dyDescent="0.25">
      <c r="A78" s="9" t="s">
        <v>483</v>
      </c>
    </row>
    <row r="80" spans="1:8" ht="22" thickBot="1" x14ac:dyDescent="0.3">
      <c r="A80" s="9" t="s">
        <v>486</v>
      </c>
    </row>
    <row r="81" spans="1:8" x14ac:dyDescent="0.2">
      <c r="A81" s="13"/>
      <c r="B81" s="27"/>
      <c r="C81" s="28"/>
      <c r="D81" s="27"/>
      <c r="E81" s="27"/>
      <c r="F81" s="14"/>
      <c r="G81" s="65" t="s">
        <v>488</v>
      </c>
      <c r="H81" s="65"/>
    </row>
    <row r="82" spans="1:8" x14ac:dyDescent="0.2">
      <c r="A82" s="16"/>
      <c r="B82" s="29"/>
      <c r="C82" s="30" t="s">
        <v>72</v>
      </c>
      <c r="D82" s="30" t="s">
        <v>74</v>
      </c>
      <c r="E82" s="30" t="s">
        <v>73</v>
      </c>
      <c r="F82" s="31" t="s">
        <v>75</v>
      </c>
      <c r="G82" s="54" t="s">
        <v>491</v>
      </c>
      <c r="H82" s="54"/>
    </row>
    <row r="83" spans="1:8" x14ac:dyDescent="0.2">
      <c r="A83" s="16" t="s">
        <v>70</v>
      </c>
      <c r="B83" s="29" t="s">
        <v>71</v>
      </c>
      <c r="C83" s="32" t="s">
        <v>85</v>
      </c>
      <c r="D83" s="32" t="s">
        <v>85</v>
      </c>
      <c r="E83" s="32" t="s">
        <v>85</v>
      </c>
      <c r="F83" s="33" t="s">
        <v>85</v>
      </c>
      <c r="G83" s="54" t="s">
        <v>492</v>
      </c>
      <c r="H83" s="54"/>
    </row>
    <row r="84" spans="1:8" x14ac:dyDescent="0.2">
      <c r="A84" s="24" t="str">
        <f>A72</f>
        <v>LK 1</v>
      </c>
      <c r="B84" s="34" t="str">
        <f>IF($B$72="","",$B$72)</f>
        <v/>
      </c>
      <c r="C84" s="7"/>
      <c r="D84" s="7"/>
      <c r="E84" s="7"/>
      <c r="F84" s="2"/>
      <c r="G84" s="54" t="s">
        <v>493</v>
      </c>
      <c r="H84" s="54"/>
    </row>
    <row r="85" spans="1:8" x14ac:dyDescent="0.2">
      <c r="A85" s="25" t="str">
        <f>A73</f>
        <v>LK 2</v>
      </c>
      <c r="B85" s="5" t="str">
        <f>IF($B$73="","",$B$73)</f>
        <v/>
      </c>
      <c r="C85" s="7"/>
      <c r="D85" s="7"/>
      <c r="E85" s="7"/>
      <c r="F85" s="2"/>
      <c r="G85" s="54" t="s">
        <v>494</v>
      </c>
      <c r="H85" s="54"/>
    </row>
    <row r="86" spans="1:8" x14ac:dyDescent="0.2">
      <c r="A86" s="49" t="str">
        <f>A74</f>
        <v>AB 3</v>
      </c>
      <c r="B86" s="46" t="str">
        <f>IF($B$74="","",$B$74)</f>
        <v/>
      </c>
      <c r="C86" s="7"/>
      <c r="D86" s="7"/>
      <c r="E86" s="7"/>
      <c r="F86" s="2"/>
      <c r="G86" s="54" t="s">
        <v>489</v>
      </c>
      <c r="H86" s="54"/>
    </row>
    <row r="87" spans="1:8" ht="16" hidden="1" thickBot="1" x14ac:dyDescent="0.25">
      <c r="A87" s="26" t="str">
        <f>A75</f>
        <v>AB 4 (nur Waldorfschulen &amp; Externe)</v>
      </c>
      <c r="B87" s="35" t="str">
        <f>IF($B$75="","",$B$75)</f>
        <v/>
      </c>
      <c r="C87" s="8"/>
      <c r="D87" s="8"/>
      <c r="E87" s="8"/>
      <c r="F87" s="41"/>
      <c r="G87" s="36" t="s">
        <v>909</v>
      </c>
      <c r="H87" s="5"/>
    </row>
    <row r="89" spans="1:8" ht="22" thickBot="1" x14ac:dyDescent="0.3">
      <c r="A89" s="9" t="s">
        <v>454</v>
      </c>
    </row>
    <row r="90" spans="1:8" x14ac:dyDescent="0.2">
      <c r="A90" s="13"/>
      <c r="B90" s="27"/>
      <c r="C90" s="28"/>
      <c r="D90" s="27"/>
      <c r="E90" s="14"/>
    </row>
    <row r="91" spans="1:8" x14ac:dyDescent="0.2">
      <c r="A91" s="16"/>
      <c r="B91" s="29"/>
      <c r="C91" s="30" t="s">
        <v>76</v>
      </c>
      <c r="D91" s="30" t="s">
        <v>77</v>
      </c>
      <c r="E91" s="31" t="s">
        <v>78</v>
      </c>
    </row>
    <row r="92" spans="1:8" x14ac:dyDescent="0.2">
      <c r="A92" s="16" t="s">
        <v>70</v>
      </c>
      <c r="B92" s="29" t="s">
        <v>71</v>
      </c>
      <c r="C92" s="32" t="s">
        <v>463</v>
      </c>
      <c r="D92" s="32" t="s">
        <v>463</v>
      </c>
      <c r="E92" s="33" t="s">
        <v>463</v>
      </c>
    </row>
    <row r="93" spans="1:8" ht="75" customHeight="1" x14ac:dyDescent="0.2">
      <c r="A93" s="55" t="str">
        <f>A72</f>
        <v>LK 1</v>
      </c>
      <c r="B93" s="34" t="str">
        <f>IF($B$72="","",$B$72)</f>
        <v/>
      </c>
      <c r="C93" s="50"/>
      <c r="D93" s="50"/>
      <c r="E93" s="51"/>
      <c r="F93" s="36" t="s">
        <v>459</v>
      </c>
      <c r="G93" s="36"/>
      <c r="H93" s="5"/>
    </row>
    <row r="94" spans="1:8" ht="75" customHeight="1" x14ac:dyDescent="0.2">
      <c r="A94" s="56" t="str">
        <f>A73</f>
        <v>LK 2</v>
      </c>
      <c r="B94" s="5" t="str">
        <f>IF($B$73="","",$B$73)</f>
        <v/>
      </c>
      <c r="C94" s="50"/>
      <c r="D94" s="50"/>
      <c r="E94" s="51"/>
      <c r="F94" s="36"/>
      <c r="G94" s="36"/>
      <c r="H94" s="5"/>
    </row>
    <row r="95" spans="1:8" ht="75" customHeight="1" x14ac:dyDescent="0.2">
      <c r="A95" s="57" t="str">
        <f>A74</f>
        <v>AB 3</v>
      </c>
      <c r="B95" s="46" t="str">
        <f>IF($B$74="","",$B$74)</f>
        <v/>
      </c>
      <c r="C95" s="50"/>
      <c r="D95" s="50"/>
      <c r="E95" s="51"/>
      <c r="F95" s="36"/>
      <c r="G95" s="36"/>
      <c r="H95" s="5"/>
    </row>
    <row r="96" spans="1:8" ht="75" hidden="1" customHeight="1" thickBot="1" x14ac:dyDescent="0.25">
      <c r="A96" s="58" t="str">
        <f>A75</f>
        <v>AB 4 (nur Waldorfschulen &amp; Externe)</v>
      </c>
      <c r="B96" s="35" t="str">
        <f>IF($B$75="","",$B$75)</f>
        <v/>
      </c>
      <c r="C96" s="52"/>
      <c r="D96" s="52"/>
      <c r="E96" s="53"/>
      <c r="F96" s="36" t="s">
        <v>909</v>
      </c>
      <c r="G96" s="5"/>
      <c r="H96" s="5"/>
    </row>
    <row r="98" spans="1:9" ht="22" thickBot="1" x14ac:dyDescent="0.3">
      <c r="A98" s="9" t="s">
        <v>480</v>
      </c>
    </row>
    <row r="99" spans="1:9" ht="15" customHeight="1" x14ac:dyDescent="0.2">
      <c r="A99" s="13"/>
      <c r="B99" s="27"/>
      <c r="C99" s="28"/>
      <c r="D99" s="27"/>
      <c r="E99" s="27"/>
      <c r="F99" s="27"/>
      <c r="G99" s="27"/>
      <c r="H99" s="14"/>
      <c r="I99" s="294" t="s">
        <v>501</v>
      </c>
    </row>
    <row r="100" spans="1:9" x14ac:dyDescent="0.2">
      <c r="A100" s="16"/>
      <c r="B100" s="29"/>
      <c r="C100" s="30" t="s">
        <v>471</v>
      </c>
      <c r="D100" s="30" t="s">
        <v>473</v>
      </c>
      <c r="E100" s="30" t="s">
        <v>474</v>
      </c>
      <c r="F100" s="30" t="s">
        <v>475</v>
      </c>
      <c r="G100" s="30" t="s">
        <v>476</v>
      </c>
      <c r="H100" s="31" t="s">
        <v>477</v>
      </c>
      <c r="I100" s="294"/>
    </row>
    <row r="101" spans="1:9" x14ac:dyDescent="0.2">
      <c r="A101" s="16"/>
      <c r="B101" s="29"/>
      <c r="C101" s="63"/>
      <c r="D101" s="63" t="s">
        <v>479</v>
      </c>
      <c r="E101" s="63"/>
      <c r="F101" s="63"/>
      <c r="G101" s="63"/>
      <c r="H101" s="64"/>
      <c r="I101" s="294"/>
    </row>
    <row r="102" spans="1:9" x14ac:dyDescent="0.2">
      <c r="A102" s="16" t="s">
        <v>70</v>
      </c>
      <c r="B102" s="29" t="s">
        <v>71</v>
      </c>
      <c r="C102" s="32" t="s">
        <v>472</v>
      </c>
      <c r="D102" s="32" t="s">
        <v>478</v>
      </c>
      <c r="E102" s="32" t="s">
        <v>463</v>
      </c>
      <c r="F102" s="32" t="s">
        <v>463</v>
      </c>
      <c r="G102" s="32" t="s">
        <v>85</v>
      </c>
      <c r="H102" s="33" t="s">
        <v>463</v>
      </c>
      <c r="I102" s="294"/>
    </row>
    <row r="103" spans="1:9" ht="75" customHeight="1" x14ac:dyDescent="0.2">
      <c r="A103" s="55" t="str">
        <f>A84</f>
        <v>LK 1</v>
      </c>
      <c r="B103" s="34" t="str">
        <f>IF($B$72="","",$B$72)</f>
        <v/>
      </c>
      <c r="C103" s="50"/>
      <c r="D103" s="50"/>
      <c r="E103" s="50"/>
      <c r="F103" s="50"/>
      <c r="G103" s="50"/>
      <c r="H103" s="51"/>
      <c r="I103" s="294"/>
    </row>
    <row r="104" spans="1:9" ht="75" customHeight="1" x14ac:dyDescent="0.2">
      <c r="A104" s="56" t="str">
        <f>A85</f>
        <v>LK 2</v>
      </c>
      <c r="B104" s="5" t="str">
        <f>IF($B$73="","",$B$73)</f>
        <v/>
      </c>
      <c r="C104" s="50"/>
      <c r="D104" s="50"/>
      <c r="E104" s="50"/>
      <c r="F104" s="50"/>
      <c r="G104" s="50"/>
      <c r="H104" s="51"/>
      <c r="I104" s="294"/>
    </row>
    <row r="105" spans="1:9" ht="75" customHeight="1" x14ac:dyDescent="0.2">
      <c r="A105" s="57" t="str">
        <f>A86</f>
        <v>AB 3</v>
      </c>
      <c r="B105" s="46" t="str">
        <f>IF($B$74="","",$B$74)</f>
        <v/>
      </c>
      <c r="C105" s="50"/>
      <c r="D105" s="50"/>
      <c r="E105" s="50"/>
      <c r="F105" s="50"/>
      <c r="G105" s="50"/>
      <c r="H105" s="51"/>
      <c r="I105" s="294"/>
    </row>
    <row r="106" spans="1:9" ht="75" hidden="1" customHeight="1" thickBot="1" x14ac:dyDescent="0.25">
      <c r="A106" s="58" t="str">
        <f>A87</f>
        <v>AB 4 (nur Waldorfschulen &amp; Externe)</v>
      </c>
      <c r="B106" s="35" t="str">
        <f>IF($B$75="","",$B$75)</f>
        <v/>
      </c>
      <c r="C106" s="52"/>
      <c r="D106" s="52"/>
      <c r="E106" s="52"/>
      <c r="F106" s="52"/>
      <c r="G106" s="52"/>
      <c r="H106" s="53"/>
      <c r="I106" s="284" t="s">
        <v>910</v>
      </c>
    </row>
    <row r="109" spans="1:9" ht="21" x14ac:dyDescent="0.25">
      <c r="A109" s="9" t="s">
        <v>484</v>
      </c>
    </row>
    <row r="111" spans="1:9" ht="22" thickBot="1" x14ac:dyDescent="0.3">
      <c r="A111" s="9" t="s">
        <v>485</v>
      </c>
    </row>
    <row r="112" spans="1:9" ht="15" customHeight="1" x14ac:dyDescent="0.2">
      <c r="A112" s="13"/>
      <c r="B112" s="27"/>
      <c r="C112" s="27"/>
      <c r="D112" s="27"/>
      <c r="E112" s="27"/>
      <c r="F112" s="14"/>
      <c r="G112" s="294" t="s">
        <v>502</v>
      </c>
      <c r="H112" s="295"/>
      <c r="I112" s="295"/>
    </row>
    <row r="113" spans="1:9" x14ac:dyDescent="0.2">
      <c r="A113" s="15"/>
      <c r="B113" s="29"/>
      <c r="C113" s="30" t="s">
        <v>72</v>
      </c>
      <c r="D113" s="30" t="s">
        <v>74</v>
      </c>
      <c r="E113" s="30" t="s">
        <v>73</v>
      </c>
      <c r="F113" s="31" t="s">
        <v>75</v>
      </c>
      <c r="G113" s="294"/>
      <c r="H113" s="295"/>
      <c r="I113" s="295"/>
    </row>
    <row r="114" spans="1:9" x14ac:dyDescent="0.2">
      <c r="A114" s="16" t="s">
        <v>70</v>
      </c>
      <c r="B114" s="29" t="s">
        <v>71</v>
      </c>
      <c r="C114" s="32" t="s">
        <v>85</v>
      </c>
      <c r="D114" s="32" t="s">
        <v>85</v>
      </c>
      <c r="E114" s="32" t="s">
        <v>85</v>
      </c>
      <c r="F114" s="33" t="s">
        <v>85</v>
      </c>
      <c r="G114" s="294"/>
      <c r="H114" s="295"/>
      <c r="I114" s="295"/>
    </row>
    <row r="115" spans="1:9" x14ac:dyDescent="0.2">
      <c r="A115" s="24" t="str">
        <f>A72</f>
        <v>LK 1</v>
      </c>
      <c r="B115" s="34" t="str">
        <f>IF($B$72="","",$B$72)</f>
        <v/>
      </c>
      <c r="C115" s="7"/>
      <c r="D115" s="7"/>
      <c r="E115" s="7"/>
      <c r="F115" s="2"/>
      <c r="G115" s="294"/>
      <c r="H115" s="295"/>
      <c r="I115" s="295"/>
    </row>
    <row r="116" spans="1:9" x14ac:dyDescent="0.2">
      <c r="A116" s="25" t="str">
        <f>A73</f>
        <v>LK 2</v>
      </c>
      <c r="B116" s="5" t="str">
        <f>IF($B$73="","",$B$73)</f>
        <v/>
      </c>
      <c r="C116" s="7"/>
      <c r="D116" s="7"/>
      <c r="E116" s="7"/>
      <c r="F116" s="2"/>
      <c r="G116" s="294"/>
      <c r="H116" s="295"/>
      <c r="I116" s="295"/>
    </row>
    <row r="117" spans="1:9" x14ac:dyDescent="0.2">
      <c r="A117" s="49" t="str">
        <f>A74</f>
        <v>AB 3</v>
      </c>
      <c r="B117" s="46" t="str">
        <f>IF($B$74="","",$B$74)</f>
        <v/>
      </c>
      <c r="C117" s="7"/>
      <c r="D117" s="7"/>
      <c r="E117" s="7"/>
      <c r="F117" s="2"/>
      <c r="G117" s="294"/>
      <c r="H117" s="295"/>
      <c r="I117" s="295"/>
    </row>
    <row r="118" spans="1:9" ht="15" hidden="1" customHeight="1" thickBot="1" x14ac:dyDescent="0.25">
      <c r="A118" s="26" t="str">
        <f>A75</f>
        <v>AB 4 (nur Waldorfschulen &amp; Externe)</v>
      </c>
      <c r="B118" s="35" t="str">
        <f>IF($B$75="","",$B$75)</f>
        <v/>
      </c>
      <c r="C118" s="8"/>
      <c r="D118" s="8"/>
      <c r="E118" s="8"/>
      <c r="F118" s="41"/>
      <c r="G118" s="294" t="s">
        <v>910</v>
      </c>
      <c r="H118" s="295"/>
      <c r="I118" s="295"/>
    </row>
    <row r="120" spans="1:9" ht="22" thickBot="1" x14ac:dyDescent="0.3">
      <c r="A120" s="43" t="s">
        <v>456</v>
      </c>
    </row>
    <row r="121" spans="1:9" ht="107.25" customHeight="1" thickBot="1" x14ac:dyDescent="0.25">
      <c r="A121" s="45" t="s">
        <v>84</v>
      </c>
      <c r="B121" s="44"/>
      <c r="C121" s="66" t="s">
        <v>460</v>
      </c>
      <c r="D121" s="66"/>
      <c r="E121" s="54"/>
      <c r="F121" s="54"/>
      <c r="G121" s="66"/>
      <c r="H121" s="54"/>
      <c r="I121" s="54"/>
    </row>
    <row r="123" spans="1:9" ht="22" thickBot="1" x14ac:dyDescent="0.3">
      <c r="A123" s="9" t="s">
        <v>482</v>
      </c>
    </row>
    <row r="124" spans="1:9" ht="15" customHeight="1" x14ac:dyDescent="0.2">
      <c r="A124" s="13"/>
      <c r="B124" s="27"/>
      <c r="C124" s="28"/>
      <c r="D124" s="27"/>
      <c r="E124" s="14"/>
      <c r="F124" s="292" t="s">
        <v>461</v>
      </c>
      <c r="G124" s="293"/>
      <c r="H124" s="293"/>
      <c r="I124" s="5"/>
    </row>
    <row r="125" spans="1:9" x14ac:dyDescent="0.2">
      <c r="A125" s="16"/>
      <c r="B125" s="29"/>
      <c r="C125" s="30" t="s">
        <v>76</v>
      </c>
      <c r="D125" s="30" t="s">
        <v>77</v>
      </c>
      <c r="E125" s="31" t="s">
        <v>78</v>
      </c>
      <c r="F125" s="292"/>
      <c r="G125" s="293"/>
      <c r="H125" s="293"/>
      <c r="I125" s="5"/>
    </row>
    <row r="126" spans="1:9" x14ac:dyDescent="0.2">
      <c r="A126" s="16" t="s">
        <v>70</v>
      </c>
      <c r="B126" s="29" t="s">
        <v>71</v>
      </c>
      <c r="C126" s="32" t="s">
        <v>463</v>
      </c>
      <c r="D126" s="32" t="s">
        <v>463</v>
      </c>
      <c r="E126" s="33" t="s">
        <v>463</v>
      </c>
      <c r="F126" s="292"/>
      <c r="G126" s="293"/>
      <c r="H126" s="293"/>
      <c r="I126" s="5"/>
    </row>
    <row r="127" spans="1:9" ht="75" customHeight="1" x14ac:dyDescent="0.2">
      <c r="A127" s="55" t="str">
        <f>A72</f>
        <v>LK 1</v>
      </c>
      <c r="B127" s="34" t="str">
        <f>IF($B$72="","",$B$72)</f>
        <v/>
      </c>
      <c r="C127" s="50"/>
      <c r="D127" s="50"/>
      <c r="E127" s="51"/>
      <c r="F127" s="292"/>
      <c r="G127" s="293"/>
      <c r="H127" s="293"/>
      <c r="I127" s="5"/>
    </row>
    <row r="128" spans="1:9" ht="75" customHeight="1" x14ac:dyDescent="0.2">
      <c r="A128" s="56" t="str">
        <f>A73</f>
        <v>LK 2</v>
      </c>
      <c r="B128" s="5" t="str">
        <f>IF($B$73="","",$B$73)</f>
        <v/>
      </c>
      <c r="C128" s="50"/>
      <c r="D128" s="50"/>
      <c r="E128" s="51"/>
      <c r="F128" s="292"/>
      <c r="G128" s="293"/>
      <c r="H128" s="293"/>
      <c r="I128" s="5"/>
    </row>
    <row r="129" spans="1:9" ht="75" customHeight="1" x14ac:dyDescent="0.2">
      <c r="A129" s="57" t="str">
        <f>A74</f>
        <v>AB 3</v>
      </c>
      <c r="B129" s="46" t="str">
        <f>IF($B$74="","",$B$74)</f>
        <v/>
      </c>
      <c r="C129" s="50"/>
      <c r="D129" s="50"/>
      <c r="E129" s="51"/>
      <c r="F129" s="292"/>
      <c r="G129" s="293"/>
      <c r="H129" s="293"/>
      <c r="I129" s="5"/>
    </row>
    <row r="130" spans="1:9" ht="75" hidden="1" customHeight="1" thickBot="1" x14ac:dyDescent="0.25">
      <c r="A130" s="58" t="str">
        <f>A75</f>
        <v>AB 4 (nur Waldorfschulen &amp; Externe)</v>
      </c>
      <c r="B130" s="35" t="str">
        <f>IF($B$75="","",$B$75)</f>
        <v/>
      </c>
      <c r="C130" s="52"/>
      <c r="D130" s="52"/>
      <c r="E130" s="53"/>
      <c r="F130" s="294" t="s">
        <v>910</v>
      </c>
      <c r="G130" s="295"/>
      <c r="H130" s="295"/>
      <c r="I130" s="5"/>
    </row>
    <row r="132" spans="1:9" ht="22" thickBot="1" x14ac:dyDescent="0.3">
      <c r="A132" s="9" t="s">
        <v>481</v>
      </c>
    </row>
    <row r="133" spans="1:9" ht="15" customHeight="1" x14ac:dyDescent="0.2">
      <c r="A133" s="13"/>
      <c r="B133" s="27"/>
      <c r="C133" s="28"/>
      <c r="D133" s="27"/>
      <c r="E133" s="27"/>
      <c r="F133" s="27"/>
      <c r="G133" s="27"/>
      <c r="H133" s="14"/>
      <c r="I133" s="294" t="s">
        <v>490</v>
      </c>
    </row>
    <row r="134" spans="1:9" x14ac:dyDescent="0.2">
      <c r="A134" s="16"/>
      <c r="B134" s="29"/>
      <c r="C134" s="30" t="s">
        <v>471</v>
      </c>
      <c r="D134" s="30" t="s">
        <v>473</v>
      </c>
      <c r="E134" s="30" t="s">
        <v>474</v>
      </c>
      <c r="F134" s="30" t="s">
        <v>475</v>
      </c>
      <c r="G134" s="30" t="s">
        <v>476</v>
      </c>
      <c r="H134" s="31" t="s">
        <v>477</v>
      </c>
      <c r="I134" s="294"/>
    </row>
    <row r="135" spans="1:9" x14ac:dyDescent="0.2">
      <c r="A135" s="16"/>
      <c r="B135" s="29"/>
      <c r="C135" s="63"/>
      <c r="D135" s="63" t="s">
        <v>479</v>
      </c>
      <c r="E135" s="63"/>
      <c r="F135" s="63"/>
      <c r="G135" s="63"/>
      <c r="H135" s="64"/>
      <c r="I135" s="294"/>
    </row>
    <row r="136" spans="1:9" x14ac:dyDescent="0.2">
      <c r="A136" s="16" t="s">
        <v>70</v>
      </c>
      <c r="B136" s="29" t="s">
        <v>71</v>
      </c>
      <c r="C136" s="32" t="s">
        <v>472</v>
      </c>
      <c r="D136" s="32" t="s">
        <v>478</v>
      </c>
      <c r="E136" s="32" t="s">
        <v>463</v>
      </c>
      <c r="F136" s="32" t="s">
        <v>463</v>
      </c>
      <c r="G136" s="32" t="s">
        <v>85</v>
      </c>
      <c r="H136" s="33" t="s">
        <v>463</v>
      </c>
      <c r="I136" s="294"/>
    </row>
    <row r="137" spans="1:9" ht="75" customHeight="1" x14ac:dyDescent="0.2">
      <c r="A137" s="55" t="str">
        <f>A72</f>
        <v>LK 1</v>
      </c>
      <c r="B137" s="34" t="str">
        <f>IF($B$72="","",$B$72)</f>
        <v/>
      </c>
      <c r="C137" s="50"/>
      <c r="D137" s="50"/>
      <c r="E137" s="50"/>
      <c r="F137" s="50"/>
      <c r="G137" s="50"/>
      <c r="H137" s="51"/>
      <c r="I137" s="294"/>
    </row>
    <row r="138" spans="1:9" ht="75" customHeight="1" x14ac:dyDescent="0.2">
      <c r="A138" s="56" t="str">
        <f>A73</f>
        <v>LK 2</v>
      </c>
      <c r="B138" s="5" t="str">
        <f>IF($B$73="","",$B$73)</f>
        <v/>
      </c>
      <c r="C138" s="50"/>
      <c r="D138" s="50"/>
      <c r="E138" s="50"/>
      <c r="F138" s="50"/>
      <c r="G138" s="50"/>
      <c r="H138" s="51"/>
      <c r="I138" s="294"/>
    </row>
    <row r="139" spans="1:9" ht="75" customHeight="1" x14ac:dyDescent="0.2">
      <c r="A139" s="57" t="str">
        <f>A74</f>
        <v>AB 3</v>
      </c>
      <c r="B139" s="46" t="str">
        <f>IF($B$74="","",$B$74)</f>
        <v/>
      </c>
      <c r="C139" s="50"/>
      <c r="D139" s="50"/>
      <c r="E139" s="50"/>
      <c r="F139" s="50"/>
      <c r="G139" s="50"/>
      <c r="H139" s="51"/>
      <c r="I139" s="294"/>
    </row>
    <row r="140" spans="1:9" ht="75" hidden="1" customHeight="1" thickBot="1" x14ac:dyDescent="0.25">
      <c r="A140" s="58" t="str">
        <f>A75</f>
        <v>AB 4 (nur Waldorfschulen &amp; Externe)</v>
      </c>
      <c r="B140" s="35" t="str">
        <f>IF($B$75="","",$B$75)</f>
        <v/>
      </c>
      <c r="C140" s="52"/>
      <c r="D140" s="52"/>
      <c r="E140" s="52"/>
      <c r="F140" s="52"/>
      <c r="G140" s="52"/>
      <c r="H140" s="53"/>
      <c r="I140" s="285" t="s">
        <v>910</v>
      </c>
    </row>
    <row r="142" spans="1:9" ht="22" thickBot="1" x14ac:dyDescent="0.3">
      <c r="A142" s="43" t="s">
        <v>455</v>
      </c>
    </row>
    <row r="143" spans="1:9" ht="107.25" customHeight="1" thickBot="1" x14ac:dyDescent="0.25">
      <c r="A143" s="45" t="s">
        <v>84</v>
      </c>
      <c r="B143" s="44"/>
      <c r="C143" s="66" t="s">
        <v>462</v>
      </c>
      <c r="D143" s="54"/>
      <c r="E143" s="54"/>
      <c r="F143" s="54"/>
      <c r="G143" s="54"/>
      <c r="H143" s="54"/>
      <c r="I143" s="54"/>
    </row>
    <row r="145" spans="1:2" x14ac:dyDescent="0.2">
      <c r="A145" s="286" t="s">
        <v>912</v>
      </c>
      <c r="B145" s="287" t="s">
        <v>913</v>
      </c>
    </row>
  </sheetData>
  <sheetProtection algorithmName="SHA-512" hashValue="N/CL7VXqSh9aPDW7hygXTpIVsXzT6d2dE1TnJy1rP+qYF/M9KsOd54qtb0i8BxdNdI3Fca2B1z7MBpAOLnMMkg==" saltValue="5E00OzweI8cofLGBDwfXPg==" spinCount="100000" sheet="1" objects="1" scenarios="1"/>
  <mergeCells count="9">
    <mergeCell ref="F124:H129"/>
    <mergeCell ref="F130:H130"/>
    <mergeCell ref="I133:I139"/>
    <mergeCell ref="C66:H68"/>
    <mergeCell ref="C69:H69"/>
    <mergeCell ref="I99:I105"/>
    <mergeCell ref="G112:I117"/>
    <mergeCell ref="G118:I118"/>
    <mergeCell ref="C64:E64"/>
  </mergeCells>
  <dataValidations count="2">
    <dataValidation type="date" allowBlank="1" showInputMessage="1" showErrorMessage="1" sqref="B11" xr:uid="{00000000-0002-0000-0000-000000000000}">
      <formula1>46235</formula1>
      <formula2>46752</formula2>
    </dataValidation>
    <dataValidation type="whole" allowBlank="1" showInputMessage="1" showErrorMessage="1" error="Bitte geben Sie nur ganze Zahlen ein." sqref="C84:F87 C115:F118" xr:uid="{00000000-0002-0000-0000-000001000000}">
      <formula1>0</formula1>
      <formula2>999</formula2>
    </dataValidation>
  </dataValidations>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error="Bitte Schulnummer überprüfen." prompt="Bitte Schulnummer auswählen oder eingeben." xr:uid="{00000000-0002-0000-0000-000002000000}">
          <x14:formula1>
            <xm:f>Schulen!$A$2:$A$314</xm:f>
          </x14:formula1>
          <xm:sqref>B14</xm:sqref>
        </x14:dataValidation>
        <x14:dataValidation type="list" errorStyle="warning" allowBlank="1" showInputMessage="1" showErrorMessage="1" error="Bitte überprüfen." prompt="Bitte wählen Sie aus der Liste aus." xr:uid="{00000000-0002-0000-0000-000003000000}">
          <x14:formula1>
            <xm:f>Quelle!$A$3:$A$6</xm:f>
          </x14:formula1>
          <xm:sqref>B28:B30</xm:sqref>
        </x14:dataValidation>
        <x14:dataValidation type="list" errorStyle="warning" allowBlank="1" showInputMessage="1" showErrorMessage="1" error="Bitte überprüfen." prompt="Bitte wählen Sie aus der Liste aus." xr:uid="{00000000-0002-0000-0000-000004000000}">
          <x14:formula1>
            <xm:f>Quelle!$E$3:$E$21</xm:f>
          </x14:formula1>
          <xm:sqref>B72</xm:sqref>
        </x14:dataValidation>
        <x14:dataValidation type="list" errorStyle="warning" allowBlank="1" showInputMessage="1" showErrorMessage="1" error="Bitte überprüfen." prompt="Bitte wählen Sie aus der Liste aus." xr:uid="{00000000-0002-0000-0000-000005000000}">
          <x14:formula1>
            <xm:f>Quelle!$L$3:$L$5</xm:f>
          </x14:formula1>
          <xm:sqref>B64</xm:sqref>
        </x14:dataValidation>
        <x14:dataValidation type="list" errorStyle="warning" allowBlank="1" showInputMessage="1" showErrorMessage="1" error="Bitte überprüfen." prompt="Bitte wählen Sie aus der Liste aus." xr:uid="{00000000-0002-0000-0000-000006000000}">
          <x14:formula1>
            <xm:f>Quelle!$S$3:$S$6</xm:f>
          </x14:formula1>
          <xm:sqref>B61</xm:sqref>
        </x14:dataValidation>
        <x14:dataValidation type="list" errorStyle="warning" allowBlank="1" showInputMessage="1" showErrorMessage="1" error="Bitte überprüfen." prompt="Bitte wählen Sie aus der Liste aus." xr:uid="{00000000-0002-0000-0000-000007000000}">
          <x14:formula1>
            <xm:f>Quelle!$P$3:$P$5</xm:f>
          </x14:formula1>
          <xm:sqref>B57</xm:sqref>
        </x14:dataValidation>
        <x14:dataValidation type="list" errorStyle="warning" allowBlank="1" showInputMessage="1" showErrorMessage="1" error="Bitte überprüfen." prompt="Bitte wählen Sie aus der Liste aus." xr:uid="{00000000-0002-0000-0000-000008000000}">
          <x14:formula1>
            <xm:f>Quelle!$G$3:$G$47</xm:f>
          </x14:formula1>
          <xm:sqref>B73</xm:sqref>
        </x14:dataValidation>
        <x14:dataValidation type="list" errorStyle="warning" allowBlank="1" showInputMessage="1" showErrorMessage="1" error="Bitte überprüfen." prompt="Bitte wählen Sie aus der Liste aus." xr:uid="{00000000-0002-0000-0000-000009000000}">
          <x14:formula1>
            <xm:f>Quelle!$I$3:$I$47</xm:f>
          </x14:formula1>
          <xm:sqref>B74:B75</xm:sqref>
        </x14:dataValidation>
        <x14:dataValidation type="list" errorStyle="warning" allowBlank="1" showInputMessage="1" showErrorMessage="1" error="Bitte überprüfen." prompt="Bitte wählen Sie aus der Liste aus." xr:uid="{00000000-0002-0000-0000-00000A000000}">
          <x14:formula1>
            <xm:f>Quelle!$C$3:$C$14</xm:f>
          </x14:formula1>
          <xm:sqref>B60</xm:sqref>
        </x14:dataValidation>
        <x14:dataValidation type="list" errorStyle="warning" allowBlank="1" showInputMessage="1" showErrorMessage="1" error="Bitte überprüfen." prompt="Bitte wählen Sie aus der Liste aus." xr:uid="{00000000-0002-0000-0000-00000B000000}">
          <x14:formula1>
            <xm:f>Quelle!$N$3:$N$10</xm:f>
          </x14:formula1>
          <xm:sqref>B54</xm:sqref>
        </x14:dataValidation>
        <x14:dataValidation type="list" errorStyle="warning" allowBlank="1" showInputMessage="1" showErrorMessage="1" error="Bitte überprüfen." prompt="Bitte wählen Sie aus der Liste aus." xr:uid="{00000000-0002-0000-0000-00000C000000}">
          <x14:formula1>
            <xm:f>Quelle!$U$3:$U$6</xm:f>
          </x14:formula1>
          <xm:sqref>B16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dimension ref="A1:U47"/>
  <sheetViews>
    <sheetView workbookViewId="0"/>
  </sheetViews>
  <sheetFormatPr baseColWidth="10" defaultRowHeight="15" x14ac:dyDescent="0.2"/>
  <cols>
    <col min="3" max="3" width="30.33203125" customWidth="1"/>
  </cols>
  <sheetData>
    <row r="1" spans="1:21" x14ac:dyDescent="0.2">
      <c r="A1" s="1" t="s">
        <v>9</v>
      </c>
      <c r="C1" s="1" t="s">
        <v>420</v>
      </c>
      <c r="E1" s="1" t="s">
        <v>38</v>
      </c>
      <c r="G1" s="1" t="s">
        <v>39</v>
      </c>
      <c r="I1" s="1" t="s">
        <v>19</v>
      </c>
      <c r="L1" s="1" t="s">
        <v>79</v>
      </c>
      <c r="N1" s="1" t="s">
        <v>87</v>
      </c>
      <c r="P1" s="1" t="s">
        <v>414</v>
      </c>
      <c r="S1" s="1" t="s">
        <v>80</v>
      </c>
      <c r="U1" s="1" t="s">
        <v>450</v>
      </c>
    </row>
    <row r="3" spans="1:21" x14ac:dyDescent="0.2">
      <c r="A3" t="s">
        <v>15</v>
      </c>
      <c r="C3" t="s">
        <v>418</v>
      </c>
      <c r="L3" t="s">
        <v>65</v>
      </c>
      <c r="N3" t="s">
        <v>69</v>
      </c>
      <c r="P3" t="s">
        <v>406</v>
      </c>
      <c r="S3" t="s">
        <v>81</v>
      </c>
      <c r="U3" t="s">
        <v>451</v>
      </c>
    </row>
    <row r="4" spans="1:21" x14ac:dyDescent="0.2">
      <c r="A4" t="s">
        <v>16</v>
      </c>
      <c r="C4" t="s">
        <v>421</v>
      </c>
      <c r="E4" t="s">
        <v>20</v>
      </c>
      <c r="G4" t="s">
        <v>24</v>
      </c>
      <c r="I4" t="s">
        <v>24</v>
      </c>
      <c r="L4" t="s">
        <v>66</v>
      </c>
      <c r="N4" t="s">
        <v>66</v>
      </c>
      <c r="P4" t="s">
        <v>415</v>
      </c>
      <c r="S4" t="s">
        <v>82</v>
      </c>
      <c r="U4" t="s">
        <v>452</v>
      </c>
    </row>
    <row r="5" spans="1:21" x14ac:dyDescent="0.2">
      <c r="A5" t="s">
        <v>17</v>
      </c>
      <c r="C5" t="s">
        <v>409</v>
      </c>
      <c r="E5" t="s">
        <v>22</v>
      </c>
      <c r="G5" t="s">
        <v>40</v>
      </c>
      <c r="I5" t="s">
        <v>40</v>
      </c>
      <c r="L5" t="s">
        <v>69</v>
      </c>
      <c r="N5" t="s">
        <v>409</v>
      </c>
      <c r="P5" t="s">
        <v>416</v>
      </c>
      <c r="S5" t="s">
        <v>83</v>
      </c>
      <c r="U5" t="s">
        <v>457</v>
      </c>
    </row>
    <row r="6" spans="1:21" x14ac:dyDescent="0.2">
      <c r="A6" t="s">
        <v>18</v>
      </c>
      <c r="C6" t="s">
        <v>411</v>
      </c>
      <c r="E6" t="s">
        <v>21</v>
      </c>
      <c r="G6" t="s">
        <v>25</v>
      </c>
      <c r="I6" t="s">
        <v>25</v>
      </c>
      <c r="N6" t="s">
        <v>407</v>
      </c>
      <c r="S6" t="s">
        <v>69</v>
      </c>
      <c r="U6" t="s">
        <v>69</v>
      </c>
    </row>
    <row r="7" spans="1:21" x14ac:dyDescent="0.2">
      <c r="C7" t="s">
        <v>423</v>
      </c>
      <c r="E7" t="s">
        <v>23</v>
      </c>
      <c r="G7" t="s">
        <v>41</v>
      </c>
      <c r="I7" t="s">
        <v>41</v>
      </c>
      <c r="N7" t="s">
        <v>408</v>
      </c>
    </row>
    <row r="8" spans="1:21" x14ac:dyDescent="0.2">
      <c r="C8" t="s">
        <v>424</v>
      </c>
      <c r="E8" t="s">
        <v>24</v>
      </c>
      <c r="G8" t="s">
        <v>20</v>
      </c>
      <c r="I8" t="s">
        <v>20</v>
      </c>
      <c r="N8" t="s">
        <v>410</v>
      </c>
    </row>
    <row r="9" spans="1:21" x14ac:dyDescent="0.2">
      <c r="C9" t="s">
        <v>410</v>
      </c>
      <c r="E9" t="s">
        <v>25</v>
      </c>
      <c r="G9" t="s">
        <v>21</v>
      </c>
      <c r="I9" t="s">
        <v>21</v>
      </c>
      <c r="N9" t="s">
        <v>411</v>
      </c>
    </row>
    <row r="10" spans="1:21" x14ac:dyDescent="0.2">
      <c r="C10" t="s">
        <v>422</v>
      </c>
      <c r="E10" t="s">
        <v>26</v>
      </c>
      <c r="G10" t="s">
        <v>42</v>
      </c>
      <c r="I10" t="s">
        <v>42</v>
      </c>
      <c r="N10" t="s">
        <v>412</v>
      </c>
    </row>
    <row r="11" spans="1:21" x14ac:dyDescent="0.2">
      <c r="C11" t="s">
        <v>425</v>
      </c>
      <c r="E11" t="s">
        <v>27</v>
      </c>
      <c r="G11" t="s">
        <v>43</v>
      </c>
      <c r="I11" t="s">
        <v>43</v>
      </c>
    </row>
    <row r="12" spans="1:21" x14ac:dyDescent="0.2">
      <c r="C12" t="s">
        <v>426</v>
      </c>
      <c r="E12" t="s">
        <v>28</v>
      </c>
      <c r="G12" t="s">
        <v>44</v>
      </c>
      <c r="I12" t="s">
        <v>44</v>
      </c>
    </row>
    <row r="13" spans="1:21" x14ac:dyDescent="0.2">
      <c r="C13" t="s">
        <v>427</v>
      </c>
      <c r="E13" t="s">
        <v>29</v>
      </c>
      <c r="G13" t="s">
        <v>23</v>
      </c>
      <c r="I13" t="s">
        <v>23</v>
      </c>
    </row>
    <row r="14" spans="1:21" x14ac:dyDescent="0.2">
      <c r="C14" t="s">
        <v>69</v>
      </c>
      <c r="E14" t="s">
        <v>30</v>
      </c>
      <c r="G14" t="s">
        <v>45</v>
      </c>
      <c r="I14" t="s">
        <v>45</v>
      </c>
    </row>
    <row r="15" spans="1:21" x14ac:dyDescent="0.2">
      <c r="E15" t="s">
        <v>31</v>
      </c>
      <c r="G15" t="s">
        <v>46</v>
      </c>
      <c r="I15" t="s">
        <v>46</v>
      </c>
    </row>
    <row r="16" spans="1:21" x14ac:dyDescent="0.2">
      <c r="E16" t="s">
        <v>32</v>
      </c>
      <c r="G16" t="s">
        <v>47</v>
      </c>
      <c r="I16" t="s">
        <v>47</v>
      </c>
    </row>
    <row r="17" spans="5:9" x14ac:dyDescent="0.2">
      <c r="E17" t="s">
        <v>33</v>
      </c>
      <c r="G17" t="s">
        <v>48</v>
      </c>
      <c r="I17" t="s">
        <v>48</v>
      </c>
    </row>
    <row r="18" spans="5:9" x14ac:dyDescent="0.2">
      <c r="E18" t="s">
        <v>34</v>
      </c>
      <c r="G18" t="s">
        <v>30</v>
      </c>
      <c r="I18" t="s">
        <v>30</v>
      </c>
    </row>
    <row r="19" spans="5:9" x14ac:dyDescent="0.2">
      <c r="E19" t="s">
        <v>35</v>
      </c>
      <c r="G19" t="s">
        <v>32</v>
      </c>
      <c r="I19" t="s">
        <v>32</v>
      </c>
    </row>
    <row r="20" spans="5:9" x14ac:dyDescent="0.2">
      <c r="E20" t="s">
        <v>36</v>
      </c>
      <c r="G20" t="s">
        <v>49</v>
      </c>
      <c r="I20" t="s">
        <v>49</v>
      </c>
    </row>
    <row r="21" spans="5:9" x14ac:dyDescent="0.2">
      <c r="E21" t="s">
        <v>37</v>
      </c>
      <c r="G21" t="s">
        <v>50</v>
      </c>
      <c r="I21" t="s">
        <v>50</v>
      </c>
    </row>
    <row r="22" spans="5:9" x14ac:dyDescent="0.2">
      <c r="G22" t="s">
        <v>29</v>
      </c>
      <c r="I22" t="s">
        <v>29</v>
      </c>
    </row>
    <row r="23" spans="5:9" x14ac:dyDescent="0.2">
      <c r="G23" t="s">
        <v>33</v>
      </c>
      <c r="I23" t="s">
        <v>33</v>
      </c>
    </row>
    <row r="24" spans="5:9" x14ac:dyDescent="0.2">
      <c r="G24" t="s">
        <v>51</v>
      </c>
      <c r="I24" t="s">
        <v>51</v>
      </c>
    </row>
    <row r="25" spans="5:9" x14ac:dyDescent="0.2">
      <c r="G25" t="s">
        <v>52</v>
      </c>
      <c r="I25" t="s">
        <v>52</v>
      </c>
    </row>
    <row r="26" spans="5:9" x14ac:dyDescent="0.2">
      <c r="G26" t="s">
        <v>53</v>
      </c>
      <c r="I26" t="s">
        <v>53</v>
      </c>
    </row>
    <row r="27" spans="5:9" x14ac:dyDescent="0.2">
      <c r="G27" t="s">
        <v>28</v>
      </c>
      <c r="I27" t="s">
        <v>28</v>
      </c>
    </row>
    <row r="28" spans="5:9" x14ac:dyDescent="0.2">
      <c r="G28" t="s">
        <v>22</v>
      </c>
      <c r="I28" t="s">
        <v>22</v>
      </c>
    </row>
    <row r="29" spans="5:9" x14ac:dyDescent="0.2">
      <c r="G29" t="s">
        <v>54</v>
      </c>
      <c r="I29" t="s">
        <v>54</v>
      </c>
    </row>
    <row r="30" spans="5:9" x14ac:dyDescent="0.2">
      <c r="G30" t="s">
        <v>34</v>
      </c>
      <c r="I30" t="s">
        <v>34</v>
      </c>
    </row>
    <row r="31" spans="5:9" x14ac:dyDescent="0.2">
      <c r="G31" t="s">
        <v>31</v>
      </c>
      <c r="I31" t="s">
        <v>31</v>
      </c>
    </row>
    <row r="32" spans="5:9" x14ac:dyDescent="0.2">
      <c r="G32" t="s">
        <v>55</v>
      </c>
      <c r="I32" t="s">
        <v>55</v>
      </c>
    </row>
    <row r="33" spans="7:9" x14ac:dyDescent="0.2">
      <c r="G33" t="s">
        <v>56</v>
      </c>
      <c r="I33" t="s">
        <v>56</v>
      </c>
    </row>
    <row r="34" spans="7:9" x14ac:dyDescent="0.2">
      <c r="G34" t="s">
        <v>26</v>
      </c>
      <c r="I34" t="s">
        <v>26</v>
      </c>
    </row>
    <row r="35" spans="7:9" x14ac:dyDescent="0.2">
      <c r="G35" t="s">
        <v>35</v>
      </c>
      <c r="I35" t="s">
        <v>35</v>
      </c>
    </row>
    <row r="36" spans="7:9" x14ac:dyDescent="0.2">
      <c r="G36" t="s">
        <v>57</v>
      </c>
      <c r="I36" t="s">
        <v>57</v>
      </c>
    </row>
    <row r="37" spans="7:9" x14ac:dyDescent="0.2">
      <c r="G37" t="s">
        <v>58</v>
      </c>
      <c r="I37" t="s">
        <v>58</v>
      </c>
    </row>
    <row r="38" spans="7:9" x14ac:dyDescent="0.2">
      <c r="G38" t="s">
        <v>36</v>
      </c>
      <c r="I38" t="s">
        <v>36</v>
      </c>
    </row>
    <row r="39" spans="7:9" x14ac:dyDescent="0.2">
      <c r="G39" t="s">
        <v>59</v>
      </c>
      <c r="I39" t="s">
        <v>59</v>
      </c>
    </row>
    <row r="40" spans="7:9" x14ac:dyDescent="0.2">
      <c r="G40" t="s">
        <v>60</v>
      </c>
      <c r="I40" t="s">
        <v>60</v>
      </c>
    </row>
    <row r="41" spans="7:9" x14ac:dyDescent="0.2">
      <c r="G41" t="s">
        <v>61</v>
      </c>
      <c r="I41" t="s">
        <v>61</v>
      </c>
    </row>
    <row r="42" spans="7:9" x14ac:dyDescent="0.2">
      <c r="G42" t="s">
        <v>453</v>
      </c>
      <c r="I42" t="s">
        <v>453</v>
      </c>
    </row>
    <row r="43" spans="7:9" x14ac:dyDescent="0.2">
      <c r="G43" t="s">
        <v>27</v>
      </c>
      <c r="I43" t="s">
        <v>27</v>
      </c>
    </row>
    <row r="44" spans="7:9" x14ac:dyDescent="0.2">
      <c r="G44" t="s">
        <v>62</v>
      </c>
      <c r="I44" t="s">
        <v>62</v>
      </c>
    </row>
    <row r="45" spans="7:9" x14ac:dyDescent="0.2">
      <c r="G45" t="s">
        <v>63</v>
      </c>
      <c r="I45" t="s">
        <v>63</v>
      </c>
    </row>
    <row r="46" spans="7:9" x14ac:dyDescent="0.2">
      <c r="G46" t="s">
        <v>37</v>
      </c>
      <c r="I46" t="s">
        <v>37</v>
      </c>
    </row>
    <row r="47" spans="7:9" x14ac:dyDescent="0.2">
      <c r="G47" t="s">
        <v>64</v>
      </c>
      <c r="I47" t="s">
        <v>64</v>
      </c>
    </row>
  </sheetData>
  <sortState xmlns:xlrd2="http://schemas.microsoft.com/office/spreadsheetml/2017/richdata2" ref="G3:G20">
    <sortCondition ref="G3"/>
  </sortState>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02"/>
  <sheetViews>
    <sheetView topLeftCell="A210" workbookViewId="0">
      <selection activeCell="D223" sqref="D223"/>
    </sheetView>
  </sheetViews>
  <sheetFormatPr baseColWidth="10" defaultColWidth="24.5" defaultRowHeight="16" x14ac:dyDescent="0.2"/>
  <cols>
    <col min="1" max="16384" width="24.5" style="3"/>
  </cols>
  <sheetData>
    <row r="1" spans="1:11" ht="17" thickBot="1" x14ac:dyDescent="0.25">
      <c r="A1" s="68" t="s">
        <v>505</v>
      </c>
      <c r="B1" s="69"/>
      <c r="C1" s="70"/>
      <c r="D1" s="68" t="s">
        <v>506</v>
      </c>
      <c r="E1" s="71"/>
      <c r="F1" s="72"/>
      <c r="G1" s="73" t="s">
        <v>507</v>
      </c>
      <c r="H1" s="72" t="s">
        <v>1</v>
      </c>
      <c r="I1" s="68" t="s">
        <v>2</v>
      </c>
      <c r="J1" s="74"/>
      <c r="K1" s="68" t="s">
        <v>508</v>
      </c>
    </row>
    <row r="2" spans="1:11" x14ac:dyDescent="0.2">
      <c r="A2" s="75">
        <v>100010</v>
      </c>
      <c r="B2" s="76"/>
      <c r="C2" s="77"/>
      <c r="D2" s="78" t="s">
        <v>509</v>
      </c>
      <c r="E2" s="79"/>
      <c r="F2" s="80"/>
      <c r="G2" s="81" t="s">
        <v>89</v>
      </c>
      <c r="H2" s="82">
        <v>50933</v>
      </c>
      <c r="I2" s="83" t="s">
        <v>6</v>
      </c>
      <c r="J2" s="84"/>
      <c r="K2" s="85" t="str">
        <f t="shared" ref="K2:K10" si="0">A2&amp;".dienst@schule.nrw.de"</f>
        <v>100010.dienst@schule.nrw.de</v>
      </c>
    </row>
    <row r="3" spans="1:11" ht="30" x14ac:dyDescent="0.2">
      <c r="A3" s="86">
        <v>100016</v>
      </c>
      <c r="B3" s="87"/>
      <c r="C3" s="88"/>
      <c r="D3" s="89" t="s">
        <v>90</v>
      </c>
      <c r="E3" s="90"/>
      <c r="F3" s="91"/>
      <c r="G3" s="92" t="s">
        <v>91</v>
      </c>
      <c r="H3" s="93" t="s">
        <v>510</v>
      </c>
      <c r="I3" s="94" t="s">
        <v>92</v>
      </c>
      <c r="J3" s="95"/>
      <c r="K3" s="96" t="str">
        <f t="shared" si="0"/>
        <v>100016.dienst@schule.nrw.de</v>
      </c>
    </row>
    <row r="4" spans="1:11" x14ac:dyDescent="0.2">
      <c r="A4" s="86">
        <v>100036</v>
      </c>
      <c r="B4" s="87"/>
      <c r="C4" s="97"/>
      <c r="D4" s="98" t="s">
        <v>511</v>
      </c>
      <c r="E4" s="99"/>
      <c r="F4" s="80"/>
      <c r="G4" s="81" t="s">
        <v>512</v>
      </c>
      <c r="H4" s="82">
        <v>50823</v>
      </c>
      <c r="I4" s="100" t="s">
        <v>6</v>
      </c>
      <c r="J4" s="101"/>
      <c r="K4" s="102" t="str">
        <f t="shared" si="0"/>
        <v>100036.dienst@schule.nrw.de</v>
      </c>
    </row>
    <row r="5" spans="1:11" x14ac:dyDescent="0.2">
      <c r="A5" s="86">
        <v>100040</v>
      </c>
      <c r="B5" s="87"/>
      <c r="C5" s="97"/>
      <c r="D5" s="103" t="s">
        <v>513</v>
      </c>
      <c r="E5" s="99"/>
      <c r="F5" s="80"/>
      <c r="G5" s="81" t="s">
        <v>93</v>
      </c>
      <c r="H5" s="82">
        <v>50859</v>
      </c>
      <c r="I5" s="100" t="s">
        <v>6</v>
      </c>
      <c r="J5" s="101"/>
      <c r="K5" s="102" t="str">
        <f t="shared" si="0"/>
        <v>100040.dienst@schule.nrw.de</v>
      </c>
    </row>
    <row r="6" spans="1:11" x14ac:dyDescent="0.2">
      <c r="A6" s="86">
        <v>100041</v>
      </c>
      <c r="B6" s="87"/>
      <c r="C6" s="97"/>
      <c r="D6" s="98" t="s">
        <v>514</v>
      </c>
      <c r="E6" s="99"/>
      <c r="F6" s="80"/>
      <c r="G6" s="104" t="s">
        <v>94</v>
      </c>
      <c r="H6" s="82">
        <v>50829</v>
      </c>
      <c r="I6" s="105" t="s">
        <v>6</v>
      </c>
      <c r="J6" s="106"/>
      <c r="K6" s="107" t="str">
        <f t="shared" si="0"/>
        <v>100041.dienst@schule.nrw.de</v>
      </c>
    </row>
    <row r="7" spans="1:11" ht="30" x14ac:dyDescent="0.2">
      <c r="A7" s="86">
        <v>100068</v>
      </c>
      <c r="B7" s="87"/>
      <c r="C7" s="97"/>
      <c r="D7" s="89" t="s">
        <v>515</v>
      </c>
      <c r="E7" s="90"/>
      <c r="F7" s="108"/>
      <c r="G7" s="104" t="s">
        <v>516</v>
      </c>
      <c r="H7" s="109" t="s">
        <v>517</v>
      </c>
      <c r="I7" s="110" t="s">
        <v>518</v>
      </c>
      <c r="J7" s="101"/>
      <c r="K7" s="102" t="str">
        <f t="shared" si="0"/>
        <v>100068.dienst@schule.nrw.de</v>
      </c>
    </row>
    <row r="8" spans="1:11" x14ac:dyDescent="0.2">
      <c r="A8" s="86">
        <v>100071</v>
      </c>
      <c r="B8" s="87"/>
      <c r="C8" s="97"/>
      <c r="D8" s="98" t="s">
        <v>465</v>
      </c>
      <c r="E8" s="99"/>
      <c r="F8" s="80"/>
      <c r="G8" s="81" t="s">
        <v>466</v>
      </c>
      <c r="H8" s="82">
        <v>51069</v>
      </c>
      <c r="I8" s="100" t="s">
        <v>6</v>
      </c>
      <c r="J8" s="101"/>
      <c r="K8" s="102" t="str">
        <f t="shared" si="0"/>
        <v>100071.dienst@schule.nrw.de</v>
      </c>
    </row>
    <row r="9" spans="1:11" ht="17" thickBot="1" x14ac:dyDescent="0.25">
      <c r="A9" s="111">
        <v>100089</v>
      </c>
      <c r="B9" s="112"/>
      <c r="C9" s="113"/>
      <c r="D9" s="114" t="s">
        <v>519</v>
      </c>
      <c r="E9" s="115"/>
      <c r="F9" s="116"/>
      <c r="G9" s="117" t="s">
        <v>520</v>
      </c>
      <c r="H9" s="118">
        <v>53332</v>
      </c>
      <c r="I9" s="119" t="s">
        <v>330</v>
      </c>
      <c r="J9" s="120"/>
      <c r="K9" s="121" t="str">
        <f t="shared" si="0"/>
        <v>100089.dienst@schule.nrw.de</v>
      </c>
    </row>
    <row r="10" spans="1:11" x14ac:dyDescent="0.2">
      <c r="A10" s="122">
        <v>100096</v>
      </c>
      <c r="B10" s="76"/>
      <c r="C10" s="77"/>
      <c r="D10" s="78" t="s">
        <v>521</v>
      </c>
      <c r="E10" s="79"/>
      <c r="F10" s="123"/>
      <c r="G10" s="124" t="s">
        <v>522</v>
      </c>
      <c r="H10" s="125">
        <v>51503</v>
      </c>
      <c r="I10" s="83" t="s">
        <v>208</v>
      </c>
      <c r="J10" s="84"/>
      <c r="K10" s="85" t="str">
        <f t="shared" si="0"/>
        <v>100096.dienst@schule.nrw.de</v>
      </c>
    </row>
    <row r="11" spans="1:11" x14ac:dyDescent="0.2">
      <c r="A11" s="94">
        <v>100107</v>
      </c>
      <c r="B11" s="126"/>
      <c r="C11" s="127"/>
      <c r="D11" s="89" t="s">
        <v>523</v>
      </c>
      <c r="E11" s="94"/>
      <c r="F11" s="128"/>
      <c r="G11" s="129" t="s">
        <v>524</v>
      </c>
      <c r="H11" s="130">
        <v>51597</v>
      </c>
      <c r="I11" s="131" t="s">
        <v>525</v>
      </c>
      <c r="J11" s="132"/>
      <c r="K11" s="133" t="s">
        <v>526</v>
      </c>
    </row>
    <row r="12" spans="1:11" x14ac:dyDescent="0.2">
      <c r="A12" s="94">
        <v>100129</v>
      </c>
      <c r="B12" s="108"/>
      <c r="C12" s="134"/>
      <c r="D12" s="98" t="s">
        <v>527</v>
      </c>
      <c r="E12" s="99"/>
      <c r="F12" s="135"/>
      <c r="G12" s="124" t="s">
        <v>528</v>
      </c>
      <c r="H12" s="125">
        <v>53913</v>
      </c>
      <c r="I12" s="136" t="s">
        <v>529</v>
      </c>
      <c r="J12" s="137"/>
      <c r="K12" s="138" t="str">
        <f>A12&amp;".dienst@schule.nrw.de"</f>
        <v>100129.dienst@schule.nrw.de</v>
      </c>
    </row>
    <row r="13" spans="1:11" x14ac:dyDescent="0.2">
      <c r="A13" s="94">
        <v>100145</v>
      </c>
      <c r="B13" s="108"/>
      <c r="C13" s="134"/>
      <c r="D13" s="98" t="s">
        <v>530</v>
      </c>
      <c r="E13" s="99"/>
      <c r="F13" s="135"/>
      <c r="G13" s="124" t="s">
        <v>531</v>
      </c>
      <c r="H13" s="125">
        <v>50859</v>
      </c>
      <c r="I13" s="136" t="s">
        <v>6</v>
      </c>
      <c r="J13" s="137"/>
      <c r="K13" s="138" t="str">
        <f>A13&amp;".dienst@schule.nrw.de"</f>
        <v>100145.dienst@schule.nrw.de</v>
      </c>
    </row>
    <row r="14" spans="1:11" x14ac:dyDescent="0.2">
      <c r="A14" s="94">
        <v>100147</v>
      </c>
      <c r="B14" s="108"/>
      <c r="C14" s="134"/>
      <c r="D14" s="98" t="s">
        <v>532</v>
      </c>
      <c r="E14" s="99"/>
      <c r="F14" s="135"/>
      <c r="G14" s="124" t="s">
        <v>533</v>
      </c>
      <c r="H14" s="125">
        <v>50933</v>
      </c>
      <c r="I14" s="136" t="s">
        <v>6</v>
      </c>
      <c r="J14" s="137"/>
      <c r="K14" s="138" t="str">
        <f>A14&amp;".dienst@schule.nrw.de"</f>
        <v>100147.dienst@schule.nrw.de</v>
      </c>
    </row>
    <row r="15" spans="1:11" x14ac:dyDescent="0.2">
      <c r="A15" s="94">
        <v>100169</v>
      </c>
      <c r="B15" s="108"/>
      <c r="C15" s="134"/>
      <c r="D15" s="98" t="s">
        <v>534</v>
      </c>
      <c r="E15" s="99"/>
      <c r="F15" s="135"/>
      <c r="G15" s="124" t="s">
        <v>535</v>
      </c>
      <c r="H15" s="125">
        <v>50996</v>
      </c>
      <c r="I15" s="136" t="s">
        <v>6</v>
      </c>
      <c r="J15" s="137"/>
      <c r="K15" s="138" t="str">
        <f>A15&amp;".dienst@schule.nrw.de"</f>
        <v>100169.dienst@schule.nrw.de</v>
      </c>
    </row>
    <row r="16" spans="1:11" x14ac:dyDescent="0.2">
      <c r="A16" s="94">
        <v>100170</v>
      </c>
      <c r="B16" s="126"/>
      <c r="C16" s="127"/>
      <c r="D16" s="89" t="s">
        <v>536</v>
      </c>
      <c r="E16" s="94"/>
      <c r="F16" s="128"/>
      <c r="G16" s="139" t="s">
        <v>537</v>
      </c>
      <c r="H16" s="140" t="s">
        <v>538</v>
      </c>
      <c r="I16" s="131" t="s">
        <v>239</v>
      </c>
      <c r="J16" s="137"/>
      <c r="K16" s="133" t="s">
        <v>539</v>
      </c>
    </row>
    <row r="17" spans="1:11" x14ac:dyDescent="0.2">
      <c r="A17" s="94">
        <v>100173</v>
      </c>
      <c r="B17" s="108"/>
      <c r="C17" s="134"/>
      <c r="D17" s="98" t="s">
        <v>540</v>
      </c>
      <c r="E17" s="99"/>
      <c r="F17" s="135"/>
      <c r="G17" s="141" t="s">
        <v>541</v>
      </c>
      <c r="H17" s="125">
        <v>42929</v>
      </c>
      <c r="I17" s="136" t="s">
        <v>116</v>
      </c>
      <c r="J17" s="137"/>
      <c r="K17" s="138" t="str">
        <f>A17&amp;".dienst@schule.nrw.de"</f>
        <v>100173.dienst@schule.nrw.de</v>
      </c>
    </row>
    <row r="18" spans="1:11" x14ac:dyDescent="0.2">
      <c r="A18" s="94">
        <v>100174</v>
      </c>
      <c r="B18" s="108"/>
      <c r="C18" s="134"/>
      <c r="D18" s="98" t="s">
        <v>542</v>
      </c>
      <c r="E18" s="99"/>
      <c r="F18" s="135"/>
      <c r="G18" s="124" t="s">
        <v>543</v>
      </c>
      <c r="H18" s="125">
        <v>53347</v>
      </c>
      <c r="I18" s="136" t="s">
        <v>386</v>
      </c>
      <c r="J18" s="137"/>
      <c r="K18" s="142" t="s">
        <v>544</v>
      </c>
    </row>
    <row r="19" spans="1:11" ht="17" thickBot="1" x14ac:dyDescent="0.25">
      <c r="A19" s="143">
        <v>100205</v>
      </c>
      <c r="B19" s="144"/>
      <c r="C19" s="145"/>
      <c r="D19" s="114" t="s">
        <v>545</v>
      </c>
      <c r="E19" s="115"/>
      <c r="F19" s="146"/>
      <c r="G19" s="147" t="s">
        <v>546</v>
      </c>
      <c r="H19" s="148">
        <v>50733</v>
      </c>
      <c r="I19" s="149" t="s">
        <v>6</v>
      </c>
      <c r="J19" s="150"/>
      <c r="K19" s="151" t="s">
        <v>547</v>
      </c>
    </row>
    <row r="20" spans="1:11" x14ac:dyDescent="0.2">
      <c r="A20" s="130">
        <v>100206</v>
      </c>
      <c r="B20" s="108"/>
      <c r="C20" s="134"/>
      <c r="D20" s="152" t="s">
        <v>548</v>
      </c>
      <c r="E20" s="79"/>
      <c r="F20" s="123"/>
      <c r="G20" s="141" t="s">
        <v>549</v>
      </c>
      <c r="H20" s="153">
        <v>50999</v>
      </c>
      <c r="I20" s="136" t="s">
        <v>6</v>
      </c>
      <c r="J20" s="137"/>
      <c r="K20" s="154" t="s">
        <v>550</v>
      </c>
    </row>
    <row r="21" spans="1:11" x14ac:dyDescent="0.2">
      <c r="A21" s="94">
        <v>100208</v>
      </c>
      <c r="B21" s="87"/>
      <c r="C21" s="97"/>
      <c r="D21" s="98" t="s">
        <v>551</v>
      </c>
      <c r="E21" s="99"/>
      <c r="F21" s="135"/>
      <c r="G21" s="107" t="s">
        <v>552</v>
      </c>
      <c r="H21" s="105">
        <v>50859</v>
      </c>
      <c r="I21" s="100" t="s">
        <v>6</v>
      </c>
      <c r="J21" s="101"/>
      <c r="K21" s="102" t="str">
        <f>A21&amp;".dienst@schule.nrw.de"</f>
        <v>100208.dienst@schule.nrw.de</v>
      </c>
    </row>
    <row r="22" spans="1:11" x14ac:dyDescent="0.2">
      <c r="A22" s="94">
        <v>100210</v>
      </c>
      <c r="B22" s="87"/>
      <c r="C22" s="97"/>
      <c r="D22" s="98" t="s">
        <v>553</v>
      </c>
      <c r="E22" s="99"/>
      <c r="F22" s="135"/>
      <c r="G22" s="107" t="s">
        <v>554</v>
      </c>
      <c r="H22" s="105">
        <v>50829</v>
      </c>
      <c r="I22" s="100" t="s">
        <v>6</v>
      </c>
      <c r="J22" s="101"/>
      <c r="K22" s="102" t="str">
        <f>A22&amp;".dienst@schule.nrw.de"</f>
        <v>100210.dienst@schule.nrw.de</v>
      </c>
    </row>
    <row r="23" spans="1:11" x14ac:dyDescent="0.2">
      <c r="A23" s="131">
        <v>100211</v>
      </c>
      <c r="B23" s="108"/>
      <c r="C23" s="97"/>
      <c r="D23" s="98" t="s">
        <v>555</v>
      </c>
      <c r="E23" s="99"/>
      <c r="F23" s="135"/>
      <c r="G23" s="155" t="s">
        <v>556</v>
      </c>
      <c r="H23" s="105">
        <v>50739</v>
      </c>
      <c r="I23" s="100" t="s">
        <v>6</v>
      </c>
      <c r="J23" s="101"/>
      <c r="K23" s="102" t="str">
        <f>A23&amp;".dienst@schule.nrw.de"</f>
        <v>100211.dienst@schule.nrw.de</v>
      </c>
    </row>
    <row r="24" spans="1:11" x14ac:dyDescent="0.2">
      <c r="A24" s="94">
        <v>100212</v>
      </c>
      <c r="B24" s="87"/>
      <c r="C24" s="97"/>
      <c r="D24" s="98" t="s">
        <v>557</v>
      </c>
      <c r="E24" s="99"/>
      <c r="F24" s="135"/>
      <c r="G24" s="107" t="s">
        <v>554</v>
      </c>
      <c r="H24" s="105">
        <v>50829</v>
      </c>
      <c r="I24" s="100" t="s">
        <v>6</v>
      </c>
      <c r="J24" s="101"/>
      <c r="K24" s="102" t="str">
        <f>A24&amp;".dienst@schule.nrw.de"</f>
        <v>100212.dienst@schule.nrw.de</v>
      </c>
    </row>
    <row r="25" spans="1:11" ht="30" x14ac:dyDescent="0.2">
      <c r="A25" s="131">
        <v>100219</v>
      </c>
      <c r="B25" s="108"/>
      <c r="C25" s="97"/>
      <c r="D25" s="156" t="s">
        <v>558</v>
      </c>
      <c r="E25" s="99"/>
      <c r="F25" s="135"/>
      <c r="G25" s="157" t="s">
        <v>559</v>
      </c>
      <c r="H25" s="105">
        <v>51103</v>
      </c>
      <c r="I25" s="105" t="s">
        <v>6</v>
      </c>
      <c r="J25" s="158"/>
      <c r="K25" s="102" t="str">
        <f>A25&amp;".dienst@schule.nrw.de"</f>
        <v>100219.dienst@schule.nrw.de</v>
      </c>
    </row>
    <row r="26" spans="1:11" x14ac:dyDescent="0.2">
      <c r="A26" s="159">
        <v>100231</v>
      </c>
      <c r="B26" s="87"/>
      <c r="C26" s="97"/>
      <c r="D26" s="98" t="s">
        <v>560</v>
      </c>
      <c r="E26" s="99"/>
      <c r="F26" s="135"/>
      <c r="G26" s="160" t="s">
        <v>561</v>
      </c>
      <c r="H26" s="161">
        <v>50678</v>
      </c>
      <c r="I26" s="100" t="s">
        <v>6</v>
      </c>
      <c r="J26" s="101"/>
      <c r="K26" s="162" t="s">
        <v>562</v>
      </c>
    </row>
    <row r="27" spans="1:11" x14ac:dyDescent="0.2">
      <c r="A27" s="159">
        <v>100233</v>
      </c>
      <c r="B27" s="87"/>
      <c r="C27" s="88"/>
      <c r="D27" s="89" t="s">
        <v>563</v>
      </c>
      <c r="E27" s="90"/>
      <c r="F27" s="135"/>
      <c r="G27" s="163" t="s">
        <v>564</v>
      </c>
      <c r="H27" s="164">
        <v>50679</v>
      </c>
      <c r="I27" s="94" t="s">
        <v>6</v>
      </c>
      <c r="J27" s="101"/>
      <c r="K27" s="165" t="s">
        <v>565</v>
      </c>
    </row>
    <row r="28" spans="1:11" x14ac:dyDescent="0.2">
      <c r="A28" s="94">
        <v>100235</v>
      </c>
      <c r="B28" s="87"/>
      <c r="C28" s="97"/>
      <c r="D28" s="98" t="s">
        <v>566</v>
      </c>
      <c r="E28" s="99"/>
      <c r="F28" s="135"/>
      <c r="G28" s="107" t="s">
        <v>567</v>
      </c>
      <c r="H28" s="105">
        <v>50679</v>
      </c>
      <c r="I28" s="100" t="s">
        <v>6</v>
      </c>
      <c r="J28" s="101"/>
      <c r="K28" s="102" t="str">
        <f t="shared" ref="K28:K33" si="1">A28&amp;".dienst@schule.nrw.de"</f>
        <v>100235.dienst@schule.nrw.de</v>
      </c>
    </row>
    <row r="29" spans="1:11" x14ac:dyDescent="0.2">
      <c r="A29" s="94">
        <v>163922</v>
      </c>
      <c r="B29" s="87"/>
      <c r="C29" s="97"/>
      <c r="D29" s="98" t="s">
        <v>568</v>
      </c>
      <c r="E29" s="99"/>
      <c r="F29" s="135"/>
      <c r="G29" s="107" t="s">
        <v>569</v>
      </c>
      <c r="H29" s="105">
        <v>53111</v>
      </c>
      <c r="I29" s="100" t="s">
        <v>100</v>
      </c>
      <c r="J29" s="101"/>
      <c r="K29" s="102" t="str">
        <f t="shared" si="1"/>
        <v>163922.dienst@schule.nrw.de</v>
      </c>
    </row>
    <row r="30" spans="1:11" x14ac:dyDescent="0.2">
      <c r="A30" s="94">
        <v>163934</v>
      </c>
      <c r="B30" s="87"/>
      <c r="C30" s="97"/>
      <c r="D30" s="98" t="s">
        <v>570</v>
      </c>
      <c r="E30" s="99"/>
      <c r="F30" s="135"/>
      <c r="G30" s="107" t="s">
        <v>571</v>
      </c>
      <c r="H30" s="105">
        <v>50668</v>
      </c>
      <c r="I30" s="100" t="s">
        <v>6</v>
      </c>
      <c r="J30" s="101"/>
      <c r="K30" s="102" t="str">
        <f t="shared" si="1"/>
        <v>163934.dienst@schule.nrw.de</v>
      </c>
    </row>
    <row r="31" spans="1:11" x14ac:dyDescent="0.2">
      <c r="A31" s="94">
        <v>164124</v>
      </c>
      <c r="B31" s="87"/>
      <c r="C31" s="97"/>
      <c r="D31" s="98" t="s">
        <v>572</v>
      </c>
      <c r="E31" s="99"/>
      <c r="F31" s="135"/>
      <c r="G31" s="107" t="s">
        <v>95</v>
      </c>
      <c r="H31" s="105">
        <v>51371</v>
      </c>
      <c r="I31" s="100" t="s">
        <v>96</v>
      </c>
      <c r="J31" s="101"/>
      <c r="K31" s="102" t="str">
        <f t="shared" si="1"/>
        <v>164124.dienst@schule.nrw.de</v>
      </c>
    </row>
    <row r="32" spans="1:11" x14ac:dyDescent="0.2">
      <c r="A32" s="94">
        <v>164161</v>
      </c>
      <c r="B32" s="87"/>
      <c r="C32" s="97"/>
      <c r="D32" s="98" t="s">
        <v>97</v>
      </c>
      <c r="E32" s="99"/>
      <c r="F32" s="135"/>
      <c r="G32" s="166" t="s">
        <v>98</v>
      </c>
      <c r="H32" s="167">
        <v>50999</v>
      </c>
      <c r="I32" s="100" t="s">
        <v>6</v>
      </c>
      <c r="J32" s="101"/>
      <c r="K32" s="102" t="str">
        <f t="shared" si="1"/>
        <v>164161.dienst@schule.nrw.de</v>
      </c>
    </row>
    <row r="33" spans="1:11" x14ac:dyDescent="0.2">
      <c r="A33" s="94">
        <v>164173</v>
      </c>
      <c r="B33" s="87"/>
      <c r="C33" s="97"/>
      <c r="D33" s="98" t="s">
        <v>99</v>
      </c>
      <c r="E33" s="99"/>
      <c r="F33" s="135"/>
      <c r="G33" s="107" t="s">
        <v>573</v>
      </c>
      <c r="H33" s="105">
        <v>53119</v>
      </c>
      <c r="I33" s="100" t="s">
        <v>100</v>
      </c>
      <c r="J33" s="101"/>
      <c r="K33" s="102" t="str">
        <f t="shared" si="1"/>
        <v>164173.dienst@schule.nrw.de</v>
      </c>
    </row>
    <row r="34" spans="1:11" x14ac:dyDescent="0.2">
      <c r="A34" s="168">
        <v>165001</v>
      </c>
      <c r="B34" s="87"/>
      <c r="C34" s="97"/>
      <c r="D34" s="98" t="s">
        <v>101</v>
      </c>
      <c r="E34" s="99"/>
      <c r="F34" s="135"/>
      <c r="G34" s="169" t="s">
        <v>574</v>
      </c>
      <c r="H34" s="105">
        <v>51375</v>
      </c>
      <c r="I34" s="100" t="s">
        <v>96</v>
      </c>
      <c r="J34" s="101"/>
      <c r="K34" s="102" t="s">
        <v>102</v>
      </c>
    </row>
    <row r="35" spans="1:11" x14ac:dyDescent="0.2">
      <c r="A35" s="94">
        <v>165013</v>
      </c>
      <c r="B35" s="87"/>
      <c r="C35" s="97"/>
      <c r="D35" s="98" t="s">
        <v>103</v>
      </c>
      <c r="E35" s="99"/>
      <c r="F35" s="135"/>
      <c r="G35" s="107" t="s">
        <v>104</v>
      </c>
      <c r="H35" s="105">
        <v>51373</v>
      </c>
      <c r="I35" s="100" t="s">
        <v>96</v>
      </c>
      <c r="J35" s="101"/>
      <c r="K35" s="170" t="s">
        <v>105</v>
      </c>
    </row>
    <row r="36" spans="1:11" x14ac:dyDescent="0.2">
      <c r="A36" s="94">
        <v>166157</v>
      </c>
      <c r="B36" s="87"/>
      <c r="C36" s="97"/>
      <c r="D36" s="98" t="s">
        <v>575</v>
      </c>
      <c r="E36" s="99"/>
      <c r="F36" s="135"/>
      <c r="G36" s="107" t="s">
        <v>106</v>
      </c>
      <c r="H36" s="105">
        <v>42799</v>
      </c>
      <c r="I36" s="100" t="s">
        <v>107</v>
      </c>
      <c r="J36" s="101"/>
      <c r="K36" s="102" t="str">
        <f t="shared" ref="K36:K99" si="2">A36&amp;".dienst@schule.nrw.de"</f>
        <v>166157.dienst@schule.nrw.de</v>
      </c>
    </row>
    <row r="37" spans="1:11" x14ac:dyDescent="0.2">
      <c r="A37" s="94">
        <v>166182</v>
      </c>
      <c r="B37" s="87"/>
      <c r="C37" s="97"/>
      <c r="D37" s="98" t="s">
        <v>108</v>
      </c>
      <c r="E37" s="99"/>
      <c r="F37" s="135"/>
      <c r="G37" s="107" t="s">
        <v>109</v>
      </c>
      <c r="H37" s="105">
        <v>51379</v>
      </c>
      <c r="I37" s="100" t="s">
        <v>96</v>
      </c>
      <c r="J37" s="101"/>
      <c r="K37" s="102" t="str">
        <f t="shared" si="2"/>
        <v>166182.dienst@schule.nrw.de</v>
      </c>
    </row>
    <row r="38" spans="1:11" x14ac:dyDescent="0.2">
      <c r="A38" s="94">
        <v>166194</v>
      </c>
      <c r="B38" s="87"/>
      <c r="C38" s="97"/>
      <c r="D38" s="98" t="s">
        <v>110</v>
      </c>
      <c r="E38" s="99"/>
      <c r="F38" s="135"/>
      <c r="G38" s="107" t="s">
        <v>576</v>
      </c>
      <c r="H38" s="105">
        <v>51379</v>
      </c>
      <c r="I38" s="100" t="s">
        <v>96</v>
      </c>
      <c r="J38" s="101"/>
      <c r="K38" s="102" t="str">
        <f t="shared" si="2"/>
        <v>166194.dienst@schule.nrw.de</v>
      </c>
    </row>
    <row r="39" spans="1:11" x14ac:dyDescent="0.2">
      <c r="A39" s="131">
        <v>166200</v>
      </c>
      <c r="B39" s="108"/>
      <c r="C39" s="97"/>
      <c r="D39" s="98" t="s">
        <v>111</v>
      </c>
      <c r="E39" s="99"/>
      <c r="F39" s="135"/>
      <c r="G39" s="107" t="s">
        <v>577</v>
      </c>
      <c r="H39" s="105">
        <v>51381</v>
      </c>
      <c r="I39" s="100" t="s">
        <v>96</v>
      </c>
      <c r="J39" s="101"/>
      <c r="K39" s="102" t="str">
        <f t="shared" si="2"/>
        <v>166200.dienst@schule.nrw.de</v>
      </c>
    </row>
    <row r="40" spans="1:11" x14ac:dyDescent="0.2">
      <c r="A40" s="131">
        <v>166212</v>
      </c>
      <c r="B40" s="108"/>
      <c r="C40" s="97"/>
      <c r="D40" s="98" t="s">
        <v>112</v>
      </c>
      <c r="E40" s="99"/>
      <c r="F40" s="135"/>
      <c r="G40" s="107" t="s">
        <v>578</v>
      </c>
      <c r="H40" s="105">
        <v>42477</v>
      </c>
      <c r="I40" s="100" t="s">
        <v>113</v>
      </c>
      <c r="J40" s="101"/>
      <c r="K40" s="102" t="str">
        <f t="shared" si="2"/>
        <v>166212.dienst@schule.nrw.de</v>
      </c>
    </row>
    <row r="41" spans="1:11" x14ac:dyDescent="0.2">
      <c r="A41" s="131">
        <v>166224</v>
      </c>
      <c r="B41" s="108"/>
      <c r="C41" s="97"/>
      <c r="D41" s="98" t="s">
        <v>114</v>
      </c>
      <c r="E41" s="99"/>
      <c r="F41" s="135"/>
      <c r="G41" s="107" t="s">
        <v>115</v>
      </c>
      <c r="H41" s="105">
        <v>42929</v>
      </c>
      <c r="I41" s="100" t="s">
        <v>116</v>
      </c>
      <c r="J41" s="101"/>
      <c r="K41" s="102" t="str">
        <f t="shared" si="2"/>
        <v>166224.dienst@schule.nrw.de</v>
      </c>
    </row>
    <row r="42" spans="1:11" x14ac:dyDescent="0.2">
      <c r="A42" s="94">
        <v>166236</v>
      </c>
      <c r="B42" s="87"/>
      <c r="C42" s="97"/>
      <c r="D42" s="98" t="s">
        <v>117</v>
      </c>
      <c r="E42" s="99"/>
      <c r="F42" s="135"/>
      <c r="G42" s="107" t="s">
        <v>118</v>
      </c>
      <c r="H42" s="105">
        <v>53113</v>
      </c>
      <c r="I42" s="100" t="s">
        <v>100</v>
      </c>
      <c r="J42" s="101"/>
      <c r="K42" s="102" t="str">
        <f t="shared" si="2"/>
        <v>166236.dienst@schule.nrw.de</v>
      </c>
    </row>
    <row r="43" spans="1:11" x14ac:dyDescent="0.2">
      <c r="A43" s="94">
        <v>166248</v>
      </c>
      <c r="B43" s="87"/>
      <c r="C43" s="97"/>
      <c r="D43" s="98" t="s">
        <v>119</v>
      </c>
      <c r="E43" s="99"/>
      <c r="F43" s="135"/>
      <c r="G43" s="107" t="s">
        <v>579</v>
      </c>
      <c r="H43" s="105">
        <v>53117</v>
      </c>
      <c r="I43" s="100" t="s">
        <v>100</v>
      </c>
      <c r="J43" s="101"/>
      <c r="K43" s="102" t="str">
        <f t="shared" si="2"/>
        <v>166248.dienst@schule.nrw.de</v>
      </c>
    </row>
    <row r="44" spans="1:11" x14ac:dyDescent="0.2">
      <c r="A44" s="94">
        <v>166250</v>
      </c>
      <c r="B44" s="87"/>
      <c r="C44" s="97"/>
      <c r="D44" s="98" t="s">
        <v>120</v>
      </c>
      <c r="E44" s="99"/>
      <c r="F44" s="135"/>
      <c r="G44" s="107" t="s">
        <v>121</v>
      </c>
      <c r="H44" s="105">
        <v>53115</v>
      </c>
      <c r="I44" s="100" t="s">
        <v>100</v>
      </c>
      <c r="J44" s="101"/>
      <c r="K44" s="102" t="str">
        <f t="shared" si="2"/>
        <v>166250.dienst@schule.nrw.de</v>
      </c>
    </row>
    <row r="45" spans="1:11" x14ac:dyDescent="0.2">
      <c r="A45" s="94">
        <v>166261</v>
      </c>
      <c r="B45" s="87"/>
      <c r="C45" s="97"/>
      <c r="D45" s="98" t="s">
        <v>122</v>
      </c>
      <c r="E45" s="99"/>
      <c r="F45" s="135"/>
      <c r="G45" s="107" t="s">
        <v>580</v>
      </c>
      <c r="H45" s="105">
        <v>53177</v>
      </c>
      <c r="I45" s="100" t="s">
        <v>100</v>
      </c>
      <c r="J45" s="101"/>
      <c r="K45" s="102" t="str">
        <f t="shared" si="2"/>
        <v>166261.dienst@schule.nrw.de</v>
      </c>
    </row>
    <row r="46" spans="1:11" x14ac:dyDescent="0.2">
      <c r="A46" s="94">
        <v>166273</v>
      </c>
      <c r="B46" s="87"/>
      <c r="C46" s="97"/>
      <c r="D46" s="98" t="s">
        <v>123</v>
      </c>
      <c r="E46" s="99"/>
      <c r="F46" s="135"/>
      <c r="G46" s="107" t="s">
        <v>581</v>
      </c>
      <c r="H46" s="105">
        <v>53227</v>
      </c>
      <c r="I46" s="100" t="s">
        <v>100</v>
      </c>
      <c r="J46" s="101"/>
      <c r="K46" s="102" t="str">
        <f t="shared" si="2"/>
        <v>166273.dienst@schule.nrw.de</v>
      </c>
    </row>
    <row r="47" spans="1:11" x14ac:dyDescent="0.2">
      <c r="A47" s="94">
        <v>166297</v>
      </c>
      <c r="B47" s="87"/>
      <c r="C47" s="97"/>
      <c r="D47" s="98" t="s">
        <v>582</v>
      </c>
      <c r="E47" s="99"/>
      <c r="F47" s="135"/>
      <c r="G47" s="107" t="s">
        <v>583</v>
      </c>
      <c r="H47" s="105">
        <v>53113</v>
      </c>
      <c r="I47" s="100" t="s">
        <v>100</v>
      </c>
      <c r="J47" s="101"/>
      <c r="K47" s="102" t="str">
        <f t="shared" si="2"/>
        <v>166297.dienst@schule.nrw.de</v>
      </c>
    </row>
    <row r="48" spans="1:11" x14ac:dyDescent="0.2">
      <c r="A48" s="131">
        <v>166315</v>
      </c>
      <c r="B48" s="108"/>
      <c r="C48" s="97"/>
      <c r="D48" s="98" t="s">
        <v>124</v>
      </c>
      <c r="E48" s="99"/>
      <c r="F48" s="135"/>
      <c r="G48" s="107" t="s">
        <v>125</v>
      </c>
      <c r="H48" s="105">
        <v>53125</v>
      </c>
      <c r="I48" s="100" t="s">
        <v>100</v>
      </c>
      <c r="J48" s="101"/>
      <c r="K48" s="102" t="str">
        <f t="shared" si="2"/>
        <v>166315.dienst@schule.nrw.de</v>
      </c>
    </row>
    <row r="49" spans="1:11" x14ac:dyDescent="0.2">
      <c r="A49" s="131">
        <v>166327</v>
      </c>
      <c r="B49" s="108"/>
      <c r="C49" s="97"/>
      <c r="D49" s="171" t="s">
        <v>584</v>
      </c>
      <c r="E49" s="99"/>
      <c r="F49" s="135"/>
      <c r="G49" s="107" t="s">
        <v>585</v>
      </c>
      <c r="H49" s="105">
        <v>53173</v>
      </c>
      <c r="I49" s="100" t="s">
        <v>100</v>
      </c>
      <c r="J49" s="101"/>
      <c r="K49" s="102" t="str">
        <f t="shared" si="2"/>
        <v>166327.dienst@schule.nrw.de</v>
      </c>
    </row>
    <row r="50" spans="1:11" x14ac:dyDescent="0.2">
      <c r="A50" s="94">
        <v>166339</v>
      </c>
      <c r="B50" s="87"/>
      <c r="C50" s="97"/>
      <c r="D50" s="162" t="s">
        <v>126</v>
      </c>
      <c r="E50" s="99"/>
      <c r="F50" s="135"/>
      <c r="G50" s="107" t="s">
        <v>127</v>
      </c>
      <c r="H50" s="105">
        <v>53229</v>
      </c>
      <c r="I50" s="100" t="s">
        <v>100</v>
      </c>
      <c r="J50" s="101"/>
      <c r="K50" s="102" t="str">
        <f t="shared" si="2"/>
        <v>166339.dienst@schule.nrw.de</v>
      </c>
    </row>
    <row r="51" spans="1:11" x14ac:dyDescent="0.2">
      <c r="A51" s="94">
        <v>166340</v>
      </c>
      <c r="B51" s="87"/>
      <c r="C51" s="97"/>
      <c r="D51" s="162" t="s">
        <v>128</v>
      </c>
      <c r="E51" s="99"/>
      <c r="F51" s="135"/>
      <c r="G51" s="107" t="s">
        <v>129</v>
      </c>
      <c r="H51" s="105">
        <v>53113</v>
      </c>
      <c r="I51" s="100" t="s">
        <v>100</v>
      </c>
      <c r="J51" s="172"/>
      <c r="K51" s="102" t="str">
        <f t="shared" si="2"/>
        <v>166340.dienst@schule.nrw.de</v>
      </c>
    </row>
    <row r="52" spans="1:11" x14ac:dyDescent="0.2">
      <c r="A52" s="131">
        <v>166352</v>
      </c>
      <c r="B52" s="173"/>
      <c r="C52" s="174"/>
      <c r="D52" s="154" t="s">
        <v>130</v>
      </c>
      <c r="E52" s="99"/>
      <c r="F52" s="175"/>
      <c r="G52" s="176" t="s">
        <v>586</v>
      </c>
      <c r="H52" s="177">
        <v>53125</v>
      </c>
      <c r="I52" s="178" t="s">
        <v>100</v>
      </c>
      <c r="J52" s="179"/>
      <c r="K52" s="180" t="str">
        <f t="shared" si="2"/>
        <v>166352.dienst@schule.nrw.de</v>
      </c>
    </row>
    <row r="53" spans="1:11" x14ac:dyDescent="0.2">
      <c r="A53" s="94">
        <v>166364</v>
      </c>
      <c r="B53" s="86"/>
      <c r="C53" s="97"/>
      <c r="D53" s="171" t="s">
        <v>131</v>
      </c>
      <c r="E53" s="99"/>
      <c r="F53" s="105"/>
      <c r="G53" s="107" t="s">
        <v>587</v>
      </c>
      <c r="H53" s="105">
        <v>53113</v>
      </c>
      <c r="I53" s="100" t="s">
        <v>100</v>
      </c>
      <c r="J53" s="181"/>
      <c r="K53" s="102" t="str">
        <f t="shared" si="2"/>
        <v>166364.dienst@schule.nrw.de</v>
      </c>
    </row>
    <row r="54" spans="1:11" x14ac:dyDescent="0.2">
      <c r="A54" s="182">
        <v>166376</v>
      </c>
      <c r="B54" s="183"/>
      <c r="C54" s="184"/>
      <c r="D54" s="185" t="s">
        <v>132</v>
      </c>
      <c r="E54" s="186"/>
      <c r="F54" s="187"/>
      <c r="G54" s="188" t="s">
        <v>588</v>
      </c>
      <c r="H54" s="189">
        <v>53123</v>
      </c>
      <c r="I54" s="190" t="s">
        <v>100</v>
      </c>
      <c r="J54" s="191"/>
      <c r="K54" s="192" t="str">
        <f t="shared" si="2"/>
        <v>166376.dienst@schule.nrw.de</v>
      </c>
    </row>
    <row r="55" spans="1:11" x14ac:dyDescent="0.2">
      <c r="A55" s="94">
        <v>166388</v>
      </c>
      <c r="B55" s="86"/>
      <c r="C55" s="97"/>
      <c r="D55" s="171" t="s">
        <v>133</v>
      </c>
      <c r="E55" s="99"/>
      <c r="F55" s="105"/>
      <c r="G55" s="107" t="s">
        <v>589</v>
      </c>
      <c r="H55" s="105">
        <v>53175</v>
      </c>
      <c r="I55" s="100" t="s">
        <v>100</v>
      </c>
      <c r="J55" s="181"/>
      <c r="K55" s="192" t="str">
        <f t="shared" si="2"/>
        <v>166388.dienst@schule.nrw.de</v>
      </c>
    </row>
    <row r="56" spans="1:11" ht="17" thickBot="1" x14ac:dyDescent="0.25">
      <c r="A56" s="193">
        <v>166390</v>
      </c>
      <c r="B56" s="194"/>
      <c r="C56" s="145"/>
      <c r="D56" s="195" t="s">
        <v>134</v>
      </c>
      <c r="E56" s="196"/>
      <c r="F56" s="148"/>
      <c r="G56" s="197" t="s">
        <v>590</v>
      </c>
      <c r="H56" s="198">
        <v>53177</v>
      </c>
      <c r="I56" s="149" t="s">
        <v>100</v>
      </c>
      <c r="J56" s="150"/>
      <c r="K56" s="199" t="str">
        <f t="shared" si="2"/>
        <v>166390.dienst@schule.nrw.de</v>
      </c>
    </row>
    <row r="57" spans="1:11" x14ac:dyDescent="0.2">
      <c r="A57" s="131">
        <v>166406</v>
      </c>
      <c r="B57" s="200"/>
      <c r="C57" s="134"/>
      <c r="D57" s="201" t="s">
        <v>135</v>
      </c>
      <c r="E57" s="79"/>
      <c r="F57" s="125"/>
      <c r="G57" s="124" t="s">
        <v>591</v>
      </c>
      <c r="H57" s="125">
        <v>53119</v>
      </c>
      <c r="I57" s="136" t="s">
        <v>100</v>
      </c>
      <c r="J57" s="202"/>
      <c r="K57" s="138" t="str">
        <f t="shared" si="2"/>
        <v>166406.dienst@schule.nrw.de</v>
      </c>
    </row>
    <row r="58" spans="1:11" x14ac:dyDescent="0.2">
      <c r="A58" s="94">
        <v>166418</v>
      </c>
      <c r="B58" s="86"/>
      <c r="C58" s="97"/>
      <c r="D58" s="171" t="s">
        <v>592</v>
      </c>
      <c r="E58" s="99"/>
      <c r="F58" s="105"/>
      <c r="G58" s="107" t="s">
        <v>593</v>
      </c>
      <c r="H58" s="105">
        <v>53227</v>
      </c>
      <c r="I58" s="100" t="s">
        <v>100</v>
      </c>
      <c r="J58" s="181"/>
      <c r="K58" s="102" t="str">
        <f t="shared" si="2"/>
        <v>166418.dienst@schule.nrw.de</v>
      </c>
    </row>
    <row r="59" spans="1:11" x14ac:dyDescent="0.2">
      <c r="A59" s="131">
        <v>166420</v>
      </c>
      <c r="B59" s="108"/>
      <c r="C59" s="134"/>
      <c r="D59" s="152" t="s">
        <v>136</v>
      </c>
      <c r="E59" s="79"/>
      <c r="F59" s="123"/>
      <c r="G59" s="124" t="s">
        <v>594</v>
      </c>
      <c r="H59" s="125">
        <v>53177</v>
      </c>
      <c r="I59" s="136" t="s">
        <v>100</v>
      </c>
      <c r="J59" s="203"/>
      <c r="K59" s="102" t="str">
        <f t="shared" si="2"/>
        <v>166420.dienst@schule.nrw.de</v>
      </c>
    </row>
    <row r="60" spans="1:11" ht="17" thickBot="1" x14ac:dyDescent="0.25">
      <c r="A60" s="204">
        <v>166431</v>
      </c>
      <c r="B60" s="112"/>
      <c r="C60" s="113"/>
      <c r="D60" s="114" t="s">
        <v>595</v>
      </c>
      <c r="E60" s="115"/>
      <c r="F60" s="205"/>
      <c r="G60" s="206" t="s">
        <v>137</v>
      </c>
      <c r="H60" s="205">
        <v>53173</v>
      </c>
      <c r="I60" s="119" t="s">
        <v>100</v>
      </c>
      <c r="J60" s="207"/>
      <c r="K60" s="121" t="str">
        <f t="shared" si="2"/>
        <v>166431.dienst@schule.nrw.de</v>
      </c>
    </row>
    <row r="61" spans="1:11" x14ac:dyDescent="0.2">
      <c r="A61" s="131">
        <v>166443</v>
      </c>
      <c r="B61" s="108"/>
      <c r="C61" s="134"/>
      <c r="D61" s="152" t="s">
        <v>138</v>
      </c>
      <c r="E61" s="79"/>
      <c r="F61" s="125"/>
      <c r="G61" s="124" t="s">
        <v>596</v>
      </c>
      <c r="H61" s="125">
        <v>50733</v>
      </c>
      <c r="I61" s="136" t="s">
        <v>6</v>
      </c>
      <c r="J61" s="202"/>
      <c r="K61" s="138" t="str">
        <f t="shared" si="2"/>
        <v>166443.dienst@schule.nrw.de</v>
      </c>
    </row>
    <row r="62" spans="1:11" x14ac:dyDescent="0.2">
      <c r="A62" s="94">
        <v>166455</v>
      </c>
      <c r="B62" s="87"/>
      <c r="C62" s="97"/>
      <c r="D62" s="98" t="s">
        <v>139</v>
      </c>
      <c r="E62" s="99"/>
      <c r="F62" s="123"/>
      <c r="G62" s="124" t="s">
        <v>597</v>
      </c>
      <c r="H62" s="125">
        <v>51063</v>
      </c>
      <c r="I62" s="100" t="s">
        <v>6</v>
      </c>
      <c r="J62" s="101"/>
      <c r="K62" s="102" t="str">
        <f t="shared" si="2"/>
        <v>166455.dienst@schule.nrw.de</v>
      </c>
    </row>
    <row r="63" spans="1:11" x14ac:dyDescent="0.2">
      <c r="A63" s="94">
        <v>166467</v>
      </c>
      <c r="B63" s="87"/>
      <c r="C63" s="97"/>
      <c r="D63" s="98" t="s">
        <v>598</v>
      </c>
      <c r="E63" s="99"/>
      <c r="F63" s="123"/>
      <c r="G63" s="124" t="s">
        <v>599</v>
      </c>
      <c r="H63" s="125">
        <v>50931</v>
      </c>
      <c r="I63" s="100" t="s">
        <v>6</v>
      </c>
      <c r="J63" s="101"/>
      <c r="K63" s="102" t="str">
        <f t="shared" si="2"/>
        <v>166467.dienst@schule.nrw.de</v>
      </c>
    </row>
    <row r="64" spans="1:11" x14ac:dyDescent="0.2">
      <c r="A64" s="94">
        <v>166479</v>
      </c>
      <c r="B64" s="87"/>
      <c r="C64" s="97"/>
      <c r="D64" s="98" t="s">
        <v>600</v>
      </c>
      <c r="E64" s="99"/>
      <c r="F64" s="123"/>
      <c r="G64" s="124" t="s">
        <v>601</v>
      </c>
      <c r="H64" s="125">
        <v>50931</v>
      </c>
      <c r="I64" s="100" t="s">
        <v>6</v>
      </c>
      <c r="J64" s="101"/>
      <c r="K64" s="102" t="str">
        <f t="shared" si="2"/>
        <v>166479.dienst@schule.nrw.de</v>
      </c>
    </row>
    <row r="65" spans="1:11" x14ac:dyDescent="0.2">
      <c r="A65" s="94">
        <v>166480</v>
      </c>
      <c r="B65" s="87"/>
      <c r="C65" s="97"/>
      <c r="D65" s="98" t="s">
        <v>140</v>
      </c>
      <c r="E65" s="99"/>
      <c r="F65" s="123"/>
      <c r="G65" s="124" t="s">
        <v>602</v>
      </c>
      <c r="H65" s="125">
        <v>50827</v>
      </c>
      <c r="I65" s="100" t="s">
        <v>6</v>
      </c>
      <c r="J65" s="101"/>
      <c r="K65" s="102" t="str">
        <f t="shared" si="2"/>
        <v>166480.dienst@schule.nrw.de</v>
      </c>
    </row>
    <row r="66" spans="1:11" x14ac:dyDescent="0.2">
      <c r="A66" s="94">
        <v>166492</v>
      </c>
      <c r="B66" s="87"/>
      <c r="C66" s="97"/>
      <c r="D66" s="98" t="s">
        <v>141</v>
      </c>
      <c r="E66" s="99"/>
      <c r="F66" s="123"/>
      <c r="G66" s="208" t="s">
        <v>142</v>
      </c>
      <c r="H66" s="131">
        <v>50672</v>
      </c>
      <c r="I66" s="94" t="s">
        <v>6</v>
      </c>
      <c r="J66" s="209"/>
      <c r="K66" s="96" t="str">
        <f t="shared" si="2"/>
        <v>166492.dienst@schule.nrw.de</v>
      </c>
    </row>
    <row r="67" spans="1:11" x14ac:dyDescent="0.2">
      <c r="A67" s="94">
        <v>166546</v>
      </c>
      <c r="B67" s="87"/>
      <c r="C67" s="97"/>
      <c r="D67" s="98" t="s">
        <v>143</v>
      </c>
      <c r="E67" s="99"/>
      <c r="F67" s="123"/>
      <c r="G67" s="124" t="s">
        <v>603</v>
      </c>
      <c r="H67" s="125">
        <v>50735</v>
      </c>
      <c r="I67" s="100" t="s">
        <v>6</v>
      </c>
      <c r="J67" s="101"/>
      <c r="K67" s="102" t="str">
        <f t="shared" si="2"/>
        <v>166546.dienst@schule.nrw.de</v>
      </c>
    </row>
    <row r="68" spans="1:11" ht="17" thickBot="1" x14ac:dyDescent="0.25">
      <c r="A68" s="204">
        <v>166558</v>
      </c>
      <c r="B68" s="112"/>
      <c r="C68" s="113"/>
      <c r="D68" s="114" t="s">
        <v>604</v>
      </c>
      <c r="E68" s="115"/>
      <c r="F68" s="146"/>
      <c r="G68" s="206" t="s">
        <v>605</v>
      </c>
      <c r="H68" s="205">
        <v>50679</v>
      </c>
      <c r="I68" s="119" t="s">
        <v>6</v>
      </c>
      <c r="J68" s="120"/>
      <c r="K68" s="121" t="str">
        <f t="shared" si="2"/>
        <v>166558.dienst@schule.nrw.de</v>
      </c>
    </row>
    <row r="69" spans="1:11" x14ac:dyDescent="0.2">
      <c r="A69" s="122">
        <v>166560</v>
      </c>
      <c r="B69" s="76"/>
      <c r="C69" s="77"/>
      <c r="D69" s="78" t="s">
        <v>606</v>
      </c>
      <c r="E69" s="79"/>
      <c r="F69" s="123"/>
      <c r="G69" s="210" t="s">
        <v>607</v>
      </c>
      <c r="H69" s="211">
        <v>50968</v>
      </c>
      <c r="I69" s="83" t="s">
        <v>6</v>
      </c>
      <c r="J69" s="84"/>
      <c r="K69" s="85" t="str">
        <f t="shared" si="2"/>
        <v>166560.dienst@schule.nrw.de</v>
      </c>
    </row>
    <row r="70" spans="1:11" x14ac:dyDescent="0.2">
      <c r="A70" s="94">
        <v>166571</v>
      </c>
      <c r="B70" s="108"/>
      <c r="C70" s="134"/>
      <c r="D70" s="98" t="s">
        <v>608</v>
      </c>
      <c r="E70" s="99"/>
      <c r="F70" s="135"/>
      <c r="G70" s="124" t="s">
        <v>609</v>
      </c>
      <c r="H70" s="125">
        <v>50679</v>
      </c>
      <c r="I70" s="136" t="s">
        <v>6</v>
      </c>
      <c r="J70" s="137"/>
      <c r="K70" s="138" t="str">
        <f t="shared" si="2"/>
        <v>166571.dienst@schule.nrw.de</v>
      </c>
    </row>
    <row r="71" spans="1:11" x14ac:dyDescent="0.2">
      <c r="A71" s="94">
        <v>166583</v>
      </c>
      <c r="B71" s="108"/>
      <c r="C71" s="134"/>
      <c r="D71" s="98" t="s">
        <v>144</v>
      </c>
      <c r="E71" s="99"/>
      <c r="F71" s="135"/>
      <c r="G71" s="124" t="s">
        <v>610</v>
      </c>
      <c r="H71" s="125">
        <v>51063</v>
      </c>
      <c r="I71" s="136" t="s">
        <v>6</v>
      </c>
      <c r="J71" s="137"/>
      <c r="K71" s="138" t="str">
        <f t="shared" si="2"/>
        <v>166583.dienst@schule.nrw.de</v>
      </c>
    </row>
    <row r="72" spans="1:11" x14ac:dyDescent="0.2">
      <c r="A72" s="94">
        <v>166595</v>
      </c>
      <c r="B72" s="108"/>
      <c r="C72" s="134"/>
      <c r="D72" s="98" t="s">
        <v>145</v>
      </c>
      <c r="E72" s="99"/>
      <c r="F72" s="135"/>
      <c r="G72" s="124" t="s">
        <v>146</v>
      </c>
      <c r="H72" s="125">
        <v>50676</v>
      </c>
      <c r="I72" s="136" t="s">
        <v>6</v>
      </c>
      <c r="J72" s="137"/>
      <c r="K72" s="138" t="str">
        <f t="shared" si="2"/>
        <v>166595.dienst@schule.nrw.de</v>
      </c>
    </row>
    <row r="73" spans="1:11" ht="17" thickBot="1" x14ac:dyDescent="0.25">
      <c r="A73" s="204">
        <v>166601</v>
      </c>
      <c r="B73" s="112"/>
      <c r="C73" s="113"/>
      <c r="D73" s="212" t="s">
        <v>5</v>
      </c>
      <c r="E73" s="115"/>
      <c r="F73" s="146"/>
      <c r="G73" s="206" t="s">
        <v>611</v>
      </c>
      <c r="H73" s="205">
        <v>50672</v>
      </c>
      <c r="I73" s="119" t="s">
        <v>6</v>
      </c>
      <c r="J73" s="120"/>
      <c r="K73" s="121" t="str">
        <f t="shared" si="2"/>
        <v>166601.dienst@schule.nrw.de</v>
      </c>
    </row>
    <row r="74" spans="1:11" x14ac:dyDescent="0.2">
      <c r="A74" s="131">
        <v>166613</v>
      </c>
      <c r="B74" s="108"/>
      <c r="C74" s="134"/>
      <c r="D74" s="152" t="s">
        <v>147</v>
      </c>
      <c r="E74" s="79"/>
      <c r="F74" s="123"/>
      <c r="G74" s="124" t="s">
        <v>612</v>
      </c>
      <c r="H74" s="125">
        <v>50676</v>
      </c>
      <c r="I74" s="136" t="s">
        <v>6</v>
      </c>
      <c r="J74" s="137"/>
      <c r="K74" s="138" t="str">
        <f t="shared" si="2"/>
        <v>166613.dienst@schule.nrw.de</v>
      </c>
    </row>
    <row r="75" spans="1:11" x14ac:dyDescent="0.2">
      <c r="A75" s="94">
        <v>166625</v>
      </c>
      <c r="B75" s="108"/>
      <c r="C75" s="134"/>
      <c r="D75" s="98" t="s">
        <v>148</v>
      </c>
      <c r="E75" s="99"/>
      <c r="F75" s="135"/>
      <c r="G75" s="124" t="s">
        <v>613</v>
      </c>
      <c r="H75" s="125">
        <v>51065</v>
      </c>
      <c r="I75" s="136" t="s">
        <v>6</v>
      </c>
      <c r="J75" s="137"/>
      <c r="K75" s="138" t="str">
        <f t="shared" si="2"/>
        <v>166625.dienst@schule.nrw.de</v>
      </c>
    </row>
    <row r="76" spans="1:11" x14ac:dyDescent="0.2">
      <c r="A76" s="94">
        <v>166637</v>
      </c>
      <c r="B76" s="108"/>
      <c r="C76" s="134"/>
      <c r="D76" s="98" t="s">
        <v>149</v>
      </c>
      <c r="E76" s="99"/>
      <c r="F76" s="135"/>
      <c r="G76" s="124" t="s">
        <v>614</v>
      </c>
      <c r="H76" s="125">
        <v>50670</v>
      </c>
      <c r="I76" s="136" t="s">
        <v>6</v>
      </c>
      <c r="J76" s="137"/>
      <c r="K76" s="138" t="str">
        <f t="shared" si="2"/>
        <v>166637.dienst@schule.nrw.de</v>
      </c>
    </row>
    <row r="77" spans="1:11" x14ac:dyDescent="0.2">
      <c r="A77" s="94">
        <v>166649</v>
      </c>
      <c r="B77" s="108"/>
      <c r="C77" s="134"/>
      <c r="D77" s="98" t="s">
        <v>150</v>
      </c>
      <c r="E77" s="99"/>
      <c r="F77" s="135"/>
      <c r="G77" s="124" t="s">
        <v>615</v>
      </c>
      <c r="H77" s="125">
        <v>50676</v>
      </c>
      <c r="I77" s="136" t="s">
        <v>6</v>
      </c>
      <c r="J77" s="137"/>
      <c r="K77" s="138" t="str">
        <f t="shared" si="2"/>
        <v>166649.dienst@schule.nrw.de</v>
      </c>
    </row>
    <row r="78" spans="1:11" x14ac:dyDescent="0.2">
      <c r="A78" s="94">
        <v>166650</v>
      </c>
      <c r="B78" s="108"/>
      <c r="C78" s="134"/>
      <c r="D78" s="98" t="s">
        <v>151</v>
      </c>
      <c r="E78" s="99"/>
      <c r="F78" s="135"/>
      <c r="G78" s="124" t="s">
        <v>616</v>
      </c>
      <c r="H78" s="125">
        <v>51103</v>
      </c>
      <c r="I78" s="136" t="s">
        <v>6</v>
      </c>
      <c r="J78" s="137"/>
      <c r="K78" s="138" t="str">
        <f t="shared" si="2"/>
        <v>166650.dienst@schule.nrw.de</v>
      </c>
    </row>
    <row r="79" spans="1:11" x14ac:dyDescent="0.2">
      <c r="A79" s="94">
        <v>166662</v>
      </c>
      <c r="B79" s="108"/>
      <c r="C79" s="134"/>
      <c r="D79" s="98" t="s">
        <v>152</v>
      </c>
      <c r="E79" s="99"/>
      <c r="F79" s="135"/>
      <c r="G79" s="124" t="s">
        <v>617</v>
      </c>
      <c r="H79" s="125">
        <v>50823</v>
      </c>
      <c r="I79" s="136" t="s">
        <v>6</v>
      </c>
      <c r="J79" s="137"/>
      <c r="K79" s="138" t="str">
        <f t="shared" si="2"/>
        <v>166662.dienst@schule.nrw.de</v>
      </c>
    </row>
    <row r="80" spans="1:11" x14ac:dyDescent="0.2">
      <c r="A80" s="94">
        <v>166686</v>
      </c>
      <c r="B80" s="108"/>
      <c r="C80" s="134"/>
      <c r="D80" s="98" t="s">
        <v>153</v>
      </c>
      <c r="E80" s="99"/>
      <c r="F80" s="135"/>
      <c r="G80" s="124" t="s">
        <v>618</v>
      </c>
      <c r="H80" s="125">
        <v>51065</v>
      </c>
      <c r="I80" s="136" t="s">
        <v>6</v>
      </c>
      <c r="J80" s="137"/>
      <c r="K80" s="138" t="str">
        <f t="shared" si="2"/>
        <v>166686.dienst@schule.nrw.de</v>
      </c>
    </row>
    <row r="81" spans="1:11" x14ac:dyDescent="0.2">
      <c r="A81" s="94">
        <v>166698</v>
      </c>
      <c r="B81" s="108"/>
      <c r="C81" s="134"/>
      <c r="D81" s="98" t="s">
        <v>154</v>
      </c>
      <c r="E81" s="99"/>
      <c r="F81" s="135"/>
      <c r="G81" s="124" t="s">
        <v>619</v>
      </c>
      <c r="H81" s="125">
        <v>50739</v>
      </c>
      <c r="I81" s="136" t="s">
        <v>6</v>
      </c>
      <c r="J81" s="137"/>
      <c r="K81" s="138" t="str">
        <f t="shared" si="2"/>
        <v>166698.dienst@schule.nrw.de</v>
      </c>
    </row>
    <row r="82" spans="1:11" x14ac:dyDescent="0.2">
      <c r="A82" s="94">
        <v>166704</v>
      </c>
      <c r="B82" s="108"/>
      <c r="C82" s="134"/>
      <c r="D82" s="98" t="s">
        <v>620</v>
      </c>
      <c r="E82" s="99"/>
      <c r="F82" s="135"/>
      <c r="G82" s="124" t="s">
        <v>621</v>
      </c>
      <c r="H82" s="125">
        <v>50668</v>
      </c>
      <c r="I82" s="136" t="s">
        <v>6</v>
      </c>
      <c r="J82" s="137"/>
      <c r="K82" s="138" t="str">
        <f t="shared" si="2"/>
        <v>166704.dienst@schule.nrw.de</v>
      </c>
    </row>
    <row r="83" spans="1:11" x14ac:dyDescent="0.2">
      <c r="A83" s="94">
        <v>166716</v>
      </c>
      <c r="B83" s="108"/>
      <c r="C83" s="134"/>
      <c r="D83" s="98" t="s">
        <v>622</v>
      </c>
      <c r="E83" s="99"/>
      <c r="F83" s="135"/>
      <c r="G83" s="124" t="s">
        <v>623</v>
      </c>
      <c r="H83" s="125">
        <v>50939</v>
      </c>
      <c r="I83" s="136" t="s">
        <v>6</v>
      </c>
      <c r="J83" s="137"/>
      <c r="K83" s="138" t="str">
        <f t="shared" si="2"/>
        <v>166716.dienst@schule.nrw.de</v>
      </c>
    </row>
    <row r="84" spans="1:11" x14ac:dyDescent="0.2">
      <c r="A84" s="94">
        <v>166728</v>
      </c>
      <c r="B84" s="108"/>
      <c r="C84" s="134"/>
      <c r="D84" s="98" t="s">
        <v>155</v>
      </c>
      <c r="E84" s="99"/>
      <c r="F84" s="135"/>
      <c r="G84" s="124" t="s">
        <v>624</v>
      </c>
      <c r="H84" s="125">
        <v>50937</v>
      </c>
      <c r="I84" s="136" t="s">
        <v>6</v>
      </c>
      <c r="J84" s="137"/>
      <c r="K84" s="138" t="str">
        <f t="shared" si="2"/>
        <v>166728.dienst@schule.nrw.de</v>
      </c>
    </row>
    <row r="85" spans="1:11" x14ac:dyDescent="0.2">
      <c r="A85" s="94">
        <v>166730</v>
      </c>
      <c r="B85" s="108"/>
      <c r="C85" s="134"/>
      <c r="D85" s="98" t="s">
        <v>625</v>
      </c>
      <c r="E85" s="99"/>
      <c r="F85" s="135"/>
      <c r="G85" s="124" t="s">
        <v>626</v>
      </c>
      <c r="H85" s="125">
        <v>50937</v>
      </c>
      <c r="I85" s="136" t="s">
        <v>6</v>
      </c>
      <c r="J85" s="137"/>
      <c r="K85" s="138" t="str">
        <f t="shared" si="2"/>
        <v>166730.dienst@schule.nrw.de</v>
      </c>
    </row>
    <row r="86" spans="1:11" ht="17" thickBot="1" x14ac:dyDescent="0.25">
      <c r="A86" s="204">
        <v>166741</v>
      </c>
      <c r="B86" s="173"/>
      <c r="C86" s="134"/>
      <c r="D86" s="114" t="s">
        <v>627</v>
      </c>
      <c r="E86" s="115"/>
      <c r="F86" s="146"/>
      <c r="G86" s="206" t="s">
        <v>628</v>
      </c>
      <c r="H86" s="205">
        <v>50171</v>
      </c>
      <c r="I86" s="136" t="s">
        <v>156</v>
      </c>
      <c r="J86" s="137"/>
      <c r="K86" s="138" t="str">
        <f t="shared" si="2"/>
        <v>166741.dienst@schule.nrw.de</v>
      </c>
    </row>
    <row r="87" spans="1:11" x14ac:dyDescent="0.2">
      <c r="A87" s="122">
        <v>166753</v>
      </c>
      <c r="B87" s="76"/>
      <c r="C87" s="77"/>
      <c r="D87" s="154" t="s">
        <v>157</v>
      </c>
      <c r="E87" s="79"/>
      <c r="F87" s="123"/>
      <c r="G87" s="124" t="s">
        <v>158</v>
      </c>
      <c r="H87" s="125">
        <v>50181</v>
      </c>
      <c r="I87" s="83" t="s">
        <v>159</v>
      </c>
      <c r="J87" s="84"/>
      <c r="K87" s="85" t="str">
        <f t="shared" si="2"/>
        <v>166753.dienst@schule.nrw.de</v>
      </c>
    </row>
    <row r="88" spans="1:11" x14ac:dyDescent="0.2">
      <c r="A88" s="94">
        <v>166765</v>
      </c>
      <c r="B88" s="108"/>
      <c r="C88" s="134"/>
      <c r="D88" s="162" t="s">
        <v>160</v>
      </c>
      <c r="E88" s="99"/>
      <c r="F88" s="135"/>
      <c r="G88" s="124" t="s">
        <v>629</v>
      </c>
      <c r="H88" s="125">
        <v>50126</v>
      </c>
      <c r="I88" s="136" t="s">
        <v>161</v>
      </c>
      <c r="J88" s="137"/>
      <c r="K88" s="138" t="str">
        <f t="shared" si="2"/>
        <v>166765.dienst@schule.nrw.de</v>
      </c>
    </row>
    <row r="89" spans="1:11" x14ac:dyDescent="0.2">
      <c r="A89" s="94">
        <v>166777</v>
      </c>
      <c r="B89" s="108"/>
      <c r="C89" s="134"/>
      <c r="D89" s="162" t="s">
        <v>162</v>
      </c>
      <c r="E89" s="99"/>
      <c r="F89" s="135"/>
      <c r="G89" s="124" t="s">
        <v>163</v>
      </c>
      <c r="H89" s="125">
        <v>50126</v>
      </c>
      <c r="I89" s="136" t="s">
        <v>161</v>
      </c>
      <c r="J89" s="137"/>
      <c r="K89" s="138" t="str">
        <f t="shared" si="2"/>
        <v>166777.dienst@schule.nrw.de</v>
      </c>
    </row>
    <row r="90" spans="1:11" x14ac:dyDescent="0.2">
      <c r="A90" s="94">
        <v>166789</v>
      </c>
      <c r="B90" s="108"/>
      <c r="C90" s="134"/>
      <c r="D90" s="162" t="s">
        <v>164</v>
      </c>
      <c r="E90" s="99"/>
      <c r="F90" s="135"/>
      <c r="G90" s="124" t="s">
        <v>630</v>
      </c>
      <c r="H90" s="125">
        <v>50374</v>
      </c>
      <c r="I90" s="136" t="s">
        <v>338</v>
      </c>
      <c r="J90" s="137"/>
      <c r="K90" s="138" t="str">
        <f t="shared" si="2"/>
        <v>166789.dienst@schule.nrw.de</v>
      </c>
    </row>
    <row r="91" spans="1:11" x14ac:dyDescent="0.2">
      <c r="A91" s="94">
        <v>166790</v>
      </c>
      <c r="B91" s="108"/>
      <c r="C91" s="134"/>
      <c r="D91" s="162" t="s">
        <v>165</v>
      </c>
      <c r="E91" s="99"/>
      <c r="F91" s="135"/>
      <c r="G91" s="124" t="s">
        <v>166</v>
      </c>
      <c r="H91" s="125">
        <v>53879</v>
      </c>
      <c r="I91" s="136" t="s">
        <v>167</v>
      </c>
      <c r="J91" s="137"/>
      <c r="K91" s="138" t="str">
        <f t="shared" si="2"/>
        <v>166790.dienst@schule.nrw.de</v>
      </c>
    </row>
    <row r="92" spans="1:11" ht="17" thickBot="1" x14ac:dyDescent="0.25">
      <c r="A92" s="204">
        <v>166807</v>
      </c>
      <c r="B92" s="112"/>
      <c r="C92" s="113"/>
      <c r="D92" s="212" t="s">
        <v>168</v>
      </c>
      <c r="E92" s="115"/>
      <c r="F92" s="146"/>
      <c r="G92" s="206" t="s">
        <v>631</v>
      </c>
      <c r="H92" s="205">
        <v>53879</v>
      </c>
      <c r="I92" s="119" t="s">
        <v>167</v>
      </c>
      <c r="J92" s="120"/>
      <c r="K92" s="121" t="str">
        <f t="shared" si="2"/>
        <v>166807.dienst@schule.nrw.de</v>
      </c>
    </row>
    <row r="93" spans="1:11" x14ac:dyDescent="0.2">
      <c r="A93" s="131">
        <v>166819</v>
      </c>
      <c r="B93" s="108"/>
      <c r="C93" s="134"/>
      <c r="D93" s="154" t="s">
        <v>632</v>
      </c>
      <c r="E93" s="79"/>
      <c r="F93" s="123"/>
      <c r="G93" s="124" t="s">
        <v>169</v>
      </c>
      <c r="H93" s="125">
        <v>53902</v>
      </c>
      <c r="I93" s="136" t="s">
        <v>170</v>
      </c>
      <c r="J93" s="137"/>
      <c r="K93" s="138" t="str">
        <f t="shared" si="2"/>
        <v>166819.dienst@schule.nrw.de</v>
      </c>
    </row>
    <row r="94" spans="1:11" x14ac:dyDescent="0.2">
      <c r="A94" s="94">
        <v>166820</v>
      </c>
      <c r="B94" s="108"/>
      <c r="C94" s="134"/>
      <c r="D94" s="162" t="s">
        <v>171</v>
      </c>
      <c r="E94" s="99"/>
      <c r="F94" s="135"/>
      <c r="G94" s="124" t="s">
        <v>172</v>
      </c>
      <c r="H94" s="125">
        <v>53902</v>
      </c>
      <c r="I94" s="136" t="s">
        <v>170</v>
      </c>
      <c r="J94" s="137"/>
      <c r="K94" s="138" t="str">
        <f t="shared" si="2"/>
        <v>166820.dienst@schule.nrw.de</v>
      </c>
    </row>
    <row r="95" spans="1:11" x14ac:dyDescent="0.2">
      <c r="A95" s="94">
        <v>166832</v>
      </c>
      <c r="B95" s="108"/>
      <c r="C95" s="134"/>
      <c r="D95" s="162" t="s">
        <v>173</v>
      </c>
      <c r="E95" s="99"/>
      <c r="F95" s="135"/>
      <c r="G95" s="124" t="s">
        <v>174</v>
      </c>
      <c r="H95" s="125">
        <v>53909</v>
      </c>
      <c r="I95" s="136" t="s">
        <v>175</v>
      </c>
      <c r="J95" s="137"/>
      <c r="K95" s="138" t="str">
        <f t="shared" si="2"/>
        <v>166832.dienst@schule.nrw.de</v>
      </c>
    </row>
    <row r="96" spans="1:11" x14ac:dyDescent="0.2">
      <c r="A96" s="94">
        <v>166844</v>
      </c>
      <c r="B96" s="108"/>
      <c r="C96" s="134"/>
      <c r="D96" s="162" t="s">
        <v>176</v>
      </c>
      <c r="E96" s="99"/>
      <c r="F96" s="135"/>
      <c r="G96" s="124" t="s">
        <v>633</v>
      </c>
      <c r="H96" s="125">
        <v>53925</v>
      </c>
      <c r="I96" s="136" t="s">
        <v>634</v>
      </c>
      <c r="J96" s="137"/>
      <c r="K96" s="138" t="str">
        <f t="shared" si="2"/>
        <v>166844.dienst@schule.nrw.de</v>
      </c>
    </row>
    <row r="97" spans="1:11" x14ac:dyDescent="0.2">
      <c r="A97" s="94">
        <v>166856</v>
      </c>
      <c r="B97" s="108"/>
      <c r="C97" s="134"/>
      <c r="D97" s="162" t="s">
        <v>177</v>
      </c>
      <c r="E97" s="99"/>
      <c r="F97" s="135"/>
      <c r="G97" s="124" t="s">
        <v>635</v>
      </c>
      <c r="H97" s="125">
        <v>53894</v>
      </c>
      <c r="I97" s="136" t="s">
        <v>178</v>
      </c>
      <c r="J97" s="137"/>
      <c r="K97" s="138" t="str">
        <f t="shared" si="2"/>
        <v>166856.dienst@schule.nrw.de</v>
      </c>
    </row>
    <row r="98" spans="1:11" ht="17" thickBot="1" x14ac:dyDescent="0.25">
      <c r="A98" s="204">
        <v>166868</v>
      </c>
      <c r="B98" s="112"/>
      <c r="C98" s="113"/>
      <c r="D98" s="212" t="s">
        <v>636</v>
      </c>
      <c r="E98" s="115"/>
      <c r="F98" s="146"/>
      <c r="G98" s="206" t="s">
        <v>179</v>
      </c>
      <c r="H98" s="205">
        <v>53937</v>
      </c>
      <c r="I98" s="119" t="s">
        <v>180</v>
      </c>
      <c r="J98" s="120"/>
      <c r="K98" s="121" t="str">
        <f t="shared" si="2"/>
        <v>166868.dienst@schule.nrw.de</v>
      </c>
    </row>
    <row r="99" spans="1:11" x14ac:dyDescent="0.2">
      <c r="A99" s="131">
        <v>166870</v>
      </c>
      <c r="B99" s="108"/>
      <c r="C99" s="134"/>
      <c r="D99" s="154" t="s">
        <v>637</v>
      </c>
      <c r="E99" s="79"/>
      <c r="F99" s="123"/>
      <c r="G99" s="124" t="s">
        <v>638</v>
      </c>
      <c r="H99" s="125">
        <v>53937</v>
      </c>
      <c r="I99" s="136" t="s">
        <v>180</v>
      </c>
      <c r="J99" s="137"/>
      <c r="K99" s="138" t="str">
        <f t="shared" si="2"/>
        <v>166870.dienst@schule.nrw.de</v>
      </c>
    </row>
    <row r="100" spans="1:11" x14ac:dyDescent="0.2">
      <c r="A100" s="94">
        <v>166881</v>
      </c>
      <c r="B100" s="108"/>
      <c r="C100" s="134"/>
      <c r="D100" s="162" t="s">
        <v>181</v>
      </c>
      <c r="E100" s="99"/>
      <c r="F100" s="135"/>
      <c r="G100" s="124" t="s">
        <v>182</v>
      </c>
      <c r="H100" s="125">
        <v>50321</v>
      </c>
      <c r="I100" s="136" t="s">
        <v>183</v>
      </c>
      <c r="J100" s="137"/>
      <c r="K100" s="138" t="str">
        <f t="shared" ref="K100:K163" si="3">A100&amp;".dienst@schule.nrw.de"</f>
        <v>166881.dienst@schule.nrw.de</v>
      </c>
    </row>
    <row r="101" spans="1:11" x14ac:dyDescent="0.2">
      <c r="A101" s="94">
        <v>166893</v>
      </c>
      <c r="B101" s="213"/>
      <c r="C101" s="184"/>
      <c r="D101" s="162" t="s">
        <v>246</v>
      </c>
      <c r="E101" s="99"/>
      <c r="F101" s="214"/>
      <c r="G101" s="215" t="s">
        <v>639</v>
      </c>
      <c r="H101" s="187">
        <v>50321</v>
      </c>
      <c r="I101" s="190" t="s">
        <v>183</v>
      </c>
      <c r="J101" s="181"/>
      <c r="K101" s="102" t="str">
        <f t="shared" si="3"/>
        <v>166893.dienst@schule.nrw.de</v>
      </c>
    </row>
    <row r="102" spans="1:11" x14ac:dyDescent="0.2">
      <c r="A102" s="94">
        <v>166900</v>
      </c>
      <c r="B102" s="108"/>
      <c r="C102" s="134"/>
      <c r="D102" s="162" t="s">
        <v>184</v>
      </c>
      <c r="E102" s="99"/>
      <c r="F102" s="135"/>
      <c r="G102" s="124" t="s">
        <v>185</v>
      </c>
      <c r="H102" s="125">
        <v>50226</v>
      </c>
      <c r="I102" s="136" t="s">
        <v>186</v>
      </c>
      <c r="J102" s="137"/>
      <c r="K102" s="138" t="str">
        <f t="shared" si="3"/>
        <v>166900.dienst@schule.nrw.de</v>
      </c>
    </row>
    <row r="103" spans="1:11" x14ac:dyDescent="0.2">
      <c r="A103" s="94">
        <v>166911</v>
      </c>
      <c r="B103" s="108"/>
      <c r="C103" s="134"/>
      <c r="D103" s="162" t="s">
        <v>187</v>
      </c>
      <c r="E103" s="99"/>
      <c r="F103" s="135"/>
      <c r="G103" s="124" t="s">
        <v>640</v>
      </c>
      <c r="H103" s="125">
        <v>50354</v>
      </c>
      <c r="I103" s="136" t="s">
        <v>188</v>
      </c>
      <c r="J103" s="137"/>
      <c r="K103" s="138" t="str">
        <f t="shared" si="3"/>
        <v>166911.dienst@schule.nrw.de</v>
      </c>
    </row>
    <row r="104" spans="1:11" x14ac:dyDescent="0.2">
      <c r="A104" s="182">
        <v>166923</v>
      </c>
      <c r="B104" s="173"/>
      <c r="C104" s="174"/>
      <c r="D104" s="216" t="s">
        <v>189</v>
      </c>
      <c r="E104" s="186"/>
      <c r="F104" s="214"/>
      <c r="G104" s="176" t="s">
        <v>641</v>
      </c>
      <c r="H104" s="177">
        <v>50858</v>
      </c>
      <c r="I104" s="178" t="s">
        <v>6</v>
      </c>
      <c r="J104" s="179"/>
      <c r="K104" s="180" t="str">
        <f t="shared" si="3"/>
        <v>166923.dienst@schule.nrw.de</v>
      </c>
    </row>
    <row r="105" spans="1:11" ht="17" thickBot="1" x14ac:dyDescent="0.25">
      <c r="A105" s="182">
        <v>166935</v>
      </c>
      <c r="B105" s="213"/>
      <c r="C105" s="184"/>
      <c r="D105" s="216" t="s">
        <v>190</v>
      </c>
      <c r="E105" s="186"/>
      <c r="F105" s="214"/>
      <c r="G105" s="215" t="s">
        <v>642</v>
      </c>
      <c r="H105" s="187">
        <v>50996</v>
      </c>
      <c r="I105" s="190" t="s">
        <v>6</v>
      </c>
      <c r="J105" s="217"/>
      <c r="K105" s="218" t="str">
        <f t="shared" si="3"/>
        <v>166935.dienst@schule.nrw.de</v>
      </c>
    </row>
    <row r="106" spans="1:11" x14ac:dyDescent="0.2">
      <c r="A106" s="122">
        <v>166947</v>
      </c>
      <c r="B106" s="76"/>
      <c r="C106" s="77"/>
      <c r="D106" s="219" t="s">
        <v>191</v>
      </c>
      <c r="E106" s="79"/>
      <c r="F106" s="123"/>
      <c r="G106" s="124" t="s">
        <v>643</v>
      </c>
      <c r="H106" s="125">
        <v>50389</v>
      </c>
      <c r="I106" s="83" t="s">
        <v>192</v>
      </c>
      <c r="J106" s="84"/>
      <c r="K106" s="85" t="str">
        <f t="shared" si="3"/>
        <v>166947.dienst@schule.nrw.de</v>
      </c>
    </row>
    <row r="107" spans="1:11" x14ac:dyDescent="0.2">
      <c r="A107" s="94">
        <v>166959</v>
      </c>
      <c r="B107" s="87"/>
      <c r="C107" s="97"/>
      <c r="D107" s="162" t="s">
        <v>193</v>
      </c>
      <c r="E107" s="99"/>
      <c r="F107" s="135"/>
      <c r="G107" s="107" t="s">
        <v>194</v>
      </c>
      <c r="H107" s="105">
        <v>50259</v>
      </c>
      <c r="I107" s="100" t="s">
        <v>195</v>
      </c>
      <c r="J107" s="101"/>
      <c r="K107" s="102" t="str">
        <f t="shared" si="3"/>
        <v>166959.dienst@schule.nrw.de</v>
      </c>
    </row>
    <row r="108" spans="1:11" x14ac:dyDescent="0.2">
      <c r="A108" s="131">
        <v>166960</v>
      </c>
      <c r="B108" s="108"/>
      <c r="C108" s="134"/>
      <c r="D108" s="154" t="s">
        <v>196</v>
      </c>
      <c r="E108" s="79"/>
      <c r="F108" s="123"/>
      <c r="G108" s="124" t="s">
        <v>197</v>
      </c>
      <c r="H108" s="125">
        <v>51702</v>
      </c>
      <c r="I108" s="136" t="s">
        <v>198</v>
      </c>
      <c r="J108" s="137"/>
      <c r="K108" s="138" t="str">
        <f t="shared" si="3"/>
        <v>166960.dienst@schule.nrw.de</v>
      </c>
    </row>
    <row r="109" spans="1:11" x14ac:dyDescent="0.2">
      <c r="A109" s="94">
        <v>166996</v>
      </c>
      <c r="B109" s="108"/>
      <c r="C109" s="134"/>
      <c r="D109" s="162" t="s">
        <v>199</v>
      </c>
      <c r="E109" s="99"/>
      <c r="F109" s="135"/>
      <c r="G109" s="124" t="s">
        <v>644</v>
      </c>
      <c r="H109" s="125">
        <v>51545</v>
      </c>
      <c r="I109" s="136" t="s">
        <v>200</v>
      </c>
      <c r="J109" s="137"/>
      <c r="K109" s="138" t="str">
        <f t="shared" si="3"/>
        <v>166996.dienst@schule.nrw.de</v>
      </c>
    </row>
    <row r="110" spans="1:11" x14ac:dyDescent="0.2">
      <c r="A110" s="94">
        <v>167009</v>
      </c>
      <c r="B110" s="108"/>
      <c r="C110" s="134"/>
      <c r="D110" s="162" t="s">
        <v>201</v>
      </c>
      <c r="E110" s="99"/>
      <c r="F110" s="135"/>
      <c r="G110" s="124" t="s">
        <v>645</v>
      </c>
      <c r="H110" s="125">
        <v>51674</v>
      </c>
      <c r="I110" s="136" t="s">
        <v>202</v>
      </c>
      <c r="J110" s="137"/>
      <c r="K110" s="138" t="str">
        <f t="shared" si="3"/>
        <v>167009.dienst@schule.nrw.de</v>
      </c>
    </row>
    <row r="111" spans="1:11" x14ac:dyDescent="0.2">
      <c r="A111" s="94">
        <v>167010</v>
      </c>
      <c r="B111" s="108"/>
      <c r="C111" s="134"/>
      <c r="D111" s="162" t="s">
        <v>152</v>
      </c>
      <c r="E111" s="99"/>
      <c r="F111" s="135"/>
      <c r="G111" s="124" t="s">
        <v>646</v>
      </c>
      <c r="H111" s="125">
        <v>51429</v>
      </c>
      <c r="I111" s="136" t="s">
        <v>203</v>
      </c>
      <c r="J111" s="137"/>
      <c r="K111" s="138" t="str">
        <f t="shared" si="3"/>
        <v>167010.dienst@schule.nrw.de</v>
      </c>
    </row>
    <row r="112" spans="1:11" x14ac:dyDescent="0.2">
      <c r="A112" s="94">
        <v>167022</v>
      </c>
      <c r="B112" s="108"/>
      <c r="C112" s="134"/>
      <c r="D112" s="162" t="s">
        <v>204</v>
      </c>
      <c r="E112" s="99"/>
      <c r="F112" s="135"/>
      <c r="G112" s="124" t="s">
        <v>647</v>
      </c>
      <c r="H112" s="125">
        <v>51429</v>
      </c>
      <c r="I112" s="136" t="s">
        <v>203</v>
      </c>
      <c r="J112" s="137"/>
      <c r="K112" s="138" t="str">
        <f t="shared" si="3"/>
        <v>167022.dienst@schule.nrw.de</v>
      </c>
    </row>
    <row r="113" spans="1:11" x14ac:dyDescent="0.2">
      <c r="A113" s="94">
        <v>167034</v>
      </c>
      <c r="B113" s="108"/>
      <c r="C113" s="134"/>
      <c r="D113" s="162" t="s">
        <v>201</v>
      </c>
      <c r="E113" s="99"/>
      <c r="F113" s="135"/>
      <c r="G113" s="124" t="s">
        <v>205</v>
      </c>
      <c r="H113" s="125">
        <v>51469</v>
      </c>
      <c r="I113" s="136" t="s">
        <v>203</v>
      </c>
      <c r="J113" s="137"/>
      <c r="K113" s="138" t="str">
        <f t="shared" si="3"/>
        <v>167034.dienst@schule.nrw.de</v>
      </c>
    </row>
    <row r="114" spans="1:11" x14ac:dyDescent="0.2">
      <c r="A114" s="94">
        <v>167046</v>
      </c>
      <c r="B114" s="108"/>
      <c r="C114" s="134"/>
      <c r="D114" s="162" t="s">
        <v>133</v>
      </c>
      <c r="E114" s="99"/>
      <c r="F114" s="135"/>
      <c r="G114" s="107" t="s">
        <v>648</v>
      </c>
      <c r="H114" s="125">
        <v>51465</v>
      </c>
      <c r="I114" s="136" t="s">
        <v>203</v>
      </c>
      <c r="J114" s="137"/>
      <c r="K114" s="138" t="str">
        <f t="shared" si="3"/>
        <v>167046.dienst@schule.nrw.de</v>
      </c>
    </row>
    <row r="115" spans="1:11" x14ac:dyDescent="0.2">
      <c r="A115" s="94">
        <v>167058</v>
      </c>
      <c r="B115" s="108"/>
      <c r="C115" s="134"/>
      <c r="D115" s="162" t="s">
        <v>206</v>
      </c>
      <c r="E115" s="99"/>
      <c r="F115" s="135"/>
      <c r="G115" s="124" t="s">
        <v>649</v>
      </c>
      <c r="H115" s="125">
        <v>51147</v>
      </c>
      <c r="I115" s="136" t="s">
        <v>6</v>
      </c>
      <c r="J115" s="137"/>
      <c r="K115" s="138" t="str">
        <f t="shared" si="3"/>
        <v>167058.dienst@schule.nrw.de</v>
      </c>
    </row>
    <row r="116" spans="1:11" x14ac:dyDescent="0.2">
      <c r="A116" s="94">
        <v>167060</v>
      </c>
      <c r="B116" s="87"/>
      <c r="C116" s="97"/>
      <c r="D116" s="162" t="s">
        <v>650</v>
      </c>
      <c r="E116" s="99"/>
      <c r="F116" s="135"/>
      <c r="G116" s="107" t="s">
        <v>651</v>
      </c>
      <c r="H116" s="105">
        <v>51145</v>
      </c>
      <c r="I116" s="100" t="s">
        <v>6</v>
      </c>
      <c r="J116" s="101"/>
      <c r="K116" s="102" t="str">
        <f t="shared" si="3"/>
        <v>167060.dienst@schule.nrw.de</v>
      </c>
    </row>
    <row r="117" spans="1:11" ht="17" thickBot="1" x14ac:dyDescent="0.25">
      <c r="A117" s="204">
        <v>167071</v>
      </c>
      <c r="B117" s="112"/>
      <c r="C117" s="113"/>
      <c r="D117" s="212" t="s">
        <v>652</v>
      </c>
      <c r="E117" s="115"/>
      <c r="F117" s="146"/>
      <c r="G117" s="206" t="s">
        <v>653</v>
      </c>
      <c r="H117" s="205">
        <v>53688</v>
      </c>
      <c r="I117" s="119" t="s">
        <v>207</v>
      </c>
      <c r="J117" s="120"/>
      <c r="K117" s="121" t="str">
        <f t="shared" si="3"/>
        <v>167071.dienst@schule.nrw.de</v>
      </c>
    </row>
    <row r="118" spans="1:11" x14ac:dyDescent="0.2">
      <c r="A118" s="131">
        <v>167083</v>
      </c>
      <c r="B118" s="108"/>
      <c r="C118" s="134"/>
      <c r="D118" s="154" t="s">
        <v>654</v>
      </c>
      <c r="E118" s="79"/>
      <c r="F118" s="123"/>
      <c r="G118" s="124" t="s">
        <v>655</v>
      </c>
      <c r="H118" s="125">
        <v>51688</v>
      </c>
      <c r="I118" s="136" t="s">
        <v>207</v>
      </c>
      <c r="J118" s="137"/>
      <c r="K118" s="138" t="str">
        <f t="shared" si="3"/>
        <v>167083.dienst@schule.nrw.de</v>
      </c>
    </row>
    <row r="119" spans="1:11" x14ac:dyDescent="0.2">
      <c r="A119" s="94">
        <v>167095</v>
      </c>
      <c r="B119" s="87"/>
      <c r="C119" s="97"/>
      <c r="D119" s="162" t="s">
        <v>101</v>
      </c>
      <c r="E119" s="99"/>
      <c r="F119" s="135"/>
      <c r="G119" s="107" t="s">
        <v>656</v>
      </c>
      <c r="H119" s="105">
        <v>51503</v>
      </c>
      <c r="I119" s="100" t="s">
        <v>208</v>
      </c>
      <c r="J119" s="101"/>
      <c r="K119" s="102" t="str">
        <f t="shared" si="3"/>
        <v>167095.dienst@schule.nrw.de</v>
      </c>
    </row>
    <row r="120" spans="1:11" x14ac:dyDescent="0.2">
      <c r="A120" s="94">
        <v>167101</v>
      </c>
      <c r="B120" s="87"/>
      <c r="C120" s="97"/>
      <c r="D120" s="162" t="s">
        <v>209</v>
      </c>
      <c r="E120" s="99"/>
      <c r="F120" s="135"/>
      <c r="G120" s="107" t="s">
        <v>657</v>
      </c>
      <c r="H120" s="105">
        <v>51766</v>
      </c>
      <c r="I120" s="100" t="s">
        <v>210</v>
      </c>
      <c r="J120" s="101"/>
      <c r="K120" s="102" t="str">
        <f t="shared" si="3"/>
        <v>167101.dienst@schule.nrw.de</v>
      </c>
    </row>
    <row r="121" spans="1:11" x14ac:dyDescent="0.2">
      <c r="A121" s="94">
        <v>167113</v>
      </c>
      <c r="B121" s="87"/>
      <c r="C121" s="97"/>
      <c r="D121" s="162" t="s">
        <v>211</v>
      </c>
      <c r="E121" s="99"/>
      <c r="F121" s="135"/>
      <c r="G121" s="107" t="s">
        <v>658</v>
      </c>
      <c r="H121" s="105">
        <v>53757</v>
      </c>
      <c r="I121" s="100" t="s">
        <v>659</v>
      </c>
      <c r="J121" s="101"/>
      <c r="K121" s="102" t="str">
        <f t="shared" si="3"/>
        <v>167113.dienst@schule.nrw.de</v>
      </c>
    </row>
    <row r="122" spans="1:11" x14ac:dyDescent="0.2">
      <c r="A122" s="131">
        <v>167125</v>
      </c>
      <c r="B122" s="108"/>
      <c r="C122" s="134"/>
      <c r="D122" s="154" t="s">
        <v>660</v>
      </c>
      <c r="E122" s="79"/>
      <c r="F122" s="123"/>
      <c r="G122" s="124" t="s">
        <v>661</v>
      </c>
      <c r="H122" s="125">
        <v>53332</v>
      </c>
      <c r="I122" s="136" t="s">
        <v>330</v>
      </c>
      <c r="J122" s="137"/>
      <c r="K122" s="138" t="str">
        <f t="shared" si="3"/>
        <v>167125.dienst@schule.nrw.de</v>
      </c>
    </row>
    <row r="123" spans="1:11" x14ac:dyDescent="0.2">
      <c r="A123" s="131">
        <v>167137</v>
      </c>
      <c r="B123" s="108"/>
      <c r="C123" s="134"/>
      <c r="D123" s="154" t="s">
        <v>212</v>
      </c>
      <c r="E123" s="79"/>
      <c r="F123" s="123"/>
      <c r="G123" s="124" t="s">
        <v>213</v>
      </c>
      <c r="H123" s="125">
        <v>53783</v>
      </c>
      <c r="I123" s="136" t="s">
        <v>214</v>
      </c>
      <c r="J123" s="137"/>
      <c r="K123" s="138" t="str">
        <f t="shared" si="3"/>
        <v>167137.dienst@schule.nrw.de</v>
      </c>
    </row>
    <row r="124" spans="1:11" x14ac:dyDescent="0.2">
      <c r="A124" s="94">
        <v>167149</v>
      </c>
      <c r="B124" s="87"/>
      <c r="C124" s="97"/>
      <c r="D124" s="162" t="s">
        <v>215</v>
      </c>
      <c r="E124" s="99"/>
      <c r="F124" s="135"/>
      <c r="G124" s="107" t="s">
        <v>216</v>
      </c>
      <c r="H124" s="105">
        <v>53773</v>
      </c>
      <c r="I124" s="100" t="s">
        <v>662</v>
      </c>
      <c r="J124" s="101"/>
      <c r="K124" s="102" t="str">
        <f t="shared" si="3"/>
        <v>167149.dienst@schule.nrw.de</v>
      </c>
    </row>
    <row r="125" spans="1:11" x14ac:dyDescent="0.2">
      <c r="A125" s="94">
        <v>167150</v>
      </c>
      <c r="B125" s="87"/>
      <c r="C125" s="97"/>
      <c r="D125" s="162" t="s">
        <v>218</v>
      </c>
      <c r="E125" s="99"/>
      <c r="F125" s="135"/>
      <c r="G125" s="107" t="s">
        <v>663</v>
      </c>
      <c r="H125" s="105">
        <v>53604</v>
      </c>
      <c r="I125" s="100" t="s">
        <v>219</v>
      </c>
      <c r="J125" s="101"/>
      <c r="K125" s="102" t="str">
        <f t="shared" si="3"/>
        <v>167150.dienst@schule.nrw.de</v>
      </c>
    </row>
    <row r="126" spans="1:11" x14ac:dyDescent="0.2">
      <c r="A126" s="94">
        <v>167162</v>
      </c>
      <c r="B126" s="87"/>
      <c r="C126" s="97"/>
      <c r="D126" s="162" t="s">
        <v>664</v>
      </c>
      <c r="E126" s="99"/>
      <c r="F126" s="135"/>
      <c r="G126" s="107" t="s">
        <v>220</v>
      </c>
      <c r="H126" s="105">
        <v>53604</v>
      </c>
      <c r="I126" s="100" t="s">
        <v>219</v>
      </c>
      <c r="J126" s="101"/>
      <c r="K126" s="102" t="str">
        <f t="shared" si="3"/>
        <v>167162.dienst@schule.nrw.de</v>
      </c>
    </row>
    <row r="127" spans="1:11" x14ac:dyDescent="0.2">
      <c r="A127" s="94">
        <v>167186</v>
      </c>
      <c r="B127" s="87"/>
      <c r="C127" s="97"/>
      <c r="D127" s="162" t="s">
        <v>221</v>
      </c>
      <c r="E127" s="99"/>
      <c r="F127" s="135"/>
      <c r="G127" s="107" t="s">
        <v>222</v>
      </c>
      <c r="H127" s="105">
        <v>53639</v>
      </c>
      <c r="I127" s="100" t="s">
        <v>223</v>
      </c>
      <c r="J127" s="101"/>
      <c r="K127" s="102" t="str">
        <f t="shared" si="3"/>
        <v>167186.dienst@schule.nrw.de</v>
      </c>
    </row>
    <row r="128" spans="1:11" x14ac:dyDescent="0.2">
      <c r="A128" s="94">
        <v>167198</v>
      </c>
      <c r="B128" s="87"/>
      <c r="C128" s="97"/>
      <c r="D128" s="162" t="s">
        <v>136</v>
      </c>
      <c r="E128" s="99"/>
      <c r="F128" s="135"/>
      <c r="G128" s="107" t="s">
        <v>665</v>
      </c>
      <c r="H128" s="105">
        <v>53340</v>
      </c>
      <c r="I128" s="100" t="s">
        <v>224</v>
      </c>
      <c r="J128" s="101"/>
      <c r="K128" s="102" t="str">
        <f t="shared" si="3"/>
        <v>167198.dienst@schule.nrw.de</v>
      </c>
    </row>
    <row r="129" spans="1:11" x14ac:dyDescent="0.2">
      <c r="A129" s="94">
        <v>167204</v>
      </c>
      <c r="B129" s="87"/>
      <c r="C129" s="97"/>
      <c r="D129" s="162" t="s">
        <v>225</v>
      </c>
      <c r="E129" s="99"/>
      <c r="F129" s="135"/>
      <c r="G129" s="107" t="s">
        <v>666</v>
      </c>
      <c r="H129" s="105">
        <v>53819</v>
      </c>
      <c r="I129" s="100" t="s">
        <v>226</v>
      </c>
      <c r="J129" s="101"/>
      <c r="K129" s="102" t="str">
        <f t="shared" si="3"/>
        <v>167204.dienst@schule.nrw.de</v>
      </c>
    </row>
    <row r="130" spans="1:11" x14ac:dyDescent="0.2">
      <c r="A130" s="94">
        <v>167216</v>
      </c>
      <c r="B130" s="87"/>
      <c r="C130" s="97"/>
      <c r="D130" s="162" t="s">
        <v>227</v>
      </c>
      <c r="E130" s="99"/>
      <c r="F130" s="135"/>
      <c r="G130" s="107" t="s">
        <v>667</v>
      </c>
      <c r="H130" s="105">
        <v>53359</v>
      </c>
      <c r="I130" s="100" t="s">
        <v>228</v>
      </c>
      <c r="J130" s="101"/>
      <c r="K130" s="102" t="str">
        <f t="shared" si="3"/>
        <v>167216.dienst@schule.nrw.de</v>
      </c>
    </row>
    <row r="131" spans="1:11" x14ac:dyDescent="0.2">
      <c r="A131" s="94">
        <v>167228</v>
      </c>
      <c r="B131" s="87"/>
      <c r="C131" s="97"/>
      <c r="D131" s="162" t="s">
        <v>668</v>
      </c>
      <c r="E131" s="99"/>
      <c r="F131" s="135"/>
      <c r="G131" s="107" t="s">
        <v>229</v>
      </c>
      <c r="H131" s="105">
        <v>53359</v>
      </c>
      <c r="I131" s="100" t="s">
        <v>228</v>
      </c>
      <c r="J131" s="101"/>
      <c r="K131" s="102" t="str">
        <f t="shared" si="3"/>
        <v>167228.dienst@schule.nrw.de</v>
      </c>
    </row>
    <row r="132" spans="1:11" x14ac:dyDescent="0.2">
      <c r="A132" s="94">
        <v>167241</v>
      </c>
      <c r="B132" s="87"/>
      <c r="C132" s="97"/>
      <c r="D132" s="162" t="s">
        <v>230</v>
      </c>
      <c r="E132" s="99"/>
      <c r="F132" s="135"/>
      <c r="G132" s="107" t="s">
        <v>669</v>
      </c>
      <c r="H132" s="105">
        <v>53721</v>
      </c>
      <c r="I132" s="100" t="s">
        <v>231</v>
      </c>
      <c r="J132" s="181"/>
      <c r="K132" s="102" t="str">
        <f t="shared" si="3"/>
        <v>167241.dienst@schule.nrw.de</v>
      </c>
    </row>
    <row r="133" spans="1:11" ht="17" thickBot="1" x14ac:dyDescent="0.25">
      <c r="A133" s="182">
        <v>167253</v>
      </c>
      <c r="B133" s="213"/>
      <c r="C133" s="184"/>
      <c r="D133" s="216" t="s">
        <v>232</v>
      </c>
      <c r="E133" s="186"/>
      <c r="F133" s="214"/>
      <c r="G133" s="215" t="s">
        <v>233</v>
      </c>
      <c r="H133" s="187">
        <v>53721</v>
      </c>
      <c r="I133" s="190" t="s">
        <v>231</v>
      </c>
      <c r="J133" s="220"/>
      <c r="K133" s="192" t="str">
        <f t="shared" si="3"/>
        <v>167253.dienst@schule.nrw.de</v>
      </c>
    </row>
    <row r="134" spans="1:11" ht="17" thickBot="1" x14ac:dyDescent="0.25">
      <c r="A134" s="221">
        <v>167265</v>
      </c>
      <c r="B134" s="222"/>
      <c r="C134" s="223"/>
      <c r="D134" s="224" t="s">
        <v>234</v>
      </c>
      <c r="E134" s="225"/>
      <c r="F134" s="226"/>
      <c r="G134" s="227" t="s">
        <v>235</v>
      </c>
      <c r="H134" s="228">
        <v>53840</v>
      </c>
      <c r="I134" s="229" t="s">
        <v>236</v>
      </c>
      <c r="J134" s="230"/>
      <c r="K134" s="231" t="str">
        <f t="shared" si="3"/>
        <v>167265.dienst@schule.nrw.de</v>
      </c>
    </row>
    <row r="135" spans="1:11" x14ac:dyDescent="0.2">
      <c r="A135" s="131">
        <v>167277</v>
      </c>
      <c r="B135" s="200"/>
      <c r="C135" s="134"/>
      <c r="D135" s="232" t="s">
        <v>237</v>
      </c>
      <c r="E135" s="79"/>
      <c r="F135" s="123"/>
      <c r="G135" s="124" t="s">
        <v>238</v>
      </c>
      <c r="H135" s="125">
        <v>53844</v>
      </c>
      <c r="I135" s="136" t="s">
        <v>236</v>
      </c>
      <c r="J135" s="233"/>
      <c r="K135" s="138" t="str">
        <f t="shared" si="3"/>
        <v>167277.dienst@schule.nrw.de</v>
      </c>
    </row>
    <row r="136" spans="1:11" x14ac:dyDescent="0.2">
      <c r="A136" s="94">
        <v>167289</v>
      </c>
      <c r="B136" s="86"/>
      <c r="C136" s="97"/>
      <c r="D136" s="234" t="s">
        <v>670</v>
      </c>
      <c r="E136" s="99"/>
      <c r="F136" s="135"/>
      <c r="G136" s="107" t="s">
        <v>671</v>
      </c>
      <c r="H136" s="105">
        <v>51570</v>
      </c>
      <c r="I136" s="100" t="s">
        <v>239</v>
      </c>
      <c r="J136" s="235"/>
      <c r="K136" s="102" t="str">
        <f t="shared" si="3"/>
        <v>167289.dienst@schule.nrw.de</v>
      </c>
    </row>
    <row r="137" spans="1:11" x14ac:dyDescent="0.2">
      <c r="A137" s="94">
        <v>167290</v>
      </c>
      <c r="B137" s="86"/>
      <c r="C137" s="88"/>
      <c r="D137" s="236" t="s">
        <v>240</v>
      </c>
      <c r="E137" s="90"/>
      <c r="F137" s="128"/>
      <c r="G137" s="237" t="s">
        <v>672</v>
      </c>
      <c r="H137" s="168">
        <v>52062</v>
      </c>
      <c r="I137" s="94" t="s">
        <v>241</v>
      </c>
      <c r="J137" s="238"/>
      <c r="K137" s="96" t="str">
        <f t="shared" si="3"/>
        <v>167290.dienst@schule.nrw.de</v>
      </c>
    </row>
    <row r="138" spans="1:11" x14ac:dyDescent="0.2">
      <c r="A138" s="94">
        <v>167307</v>
      </c>
      <c r="B138" s="86"/>
      <c r="C138" s="88"/>
      <c r="D138" s="236" t="s">
        <v>242</v>
      </c>
      <c r="E138" s="90"/>
      <c r="F138" s="128"/>
      <c r="G138" s="237" t="s">
        <v>673</v>
      </c>
      <c r="H138" s="168">
        <v>52066</v>
      </c>
      <c r="I138" s="94" t="s">
        <v>241</v>
      </c>
      <c r="J138" s="238"/>
      <c r="K138" s="96" t="str">
        <f t="shared" si="3"/>
        <v>167307.dienst@schule.nrw.de</v>
      </c>
    </row>
    <row r="139" spans="1:11" x14ac:dyDescent="0.2">
      <c r="A139" s="94">
        <v>167319</v>
      </c>
      <c r="B139" s="86"/>
      <c r="C139" s="88"/>
      <c r="D139" s="236" t="s">
        <v>243</v>
      </c>
      <c r="E139" s="90"/>
      <c r="F139" s="128"/>
      <c r="G139" s="237" t="s">
        <v>674</v>
      </c>
      <c r="H139" s="168">
        <v>52066</v>
      </c>
      <c r="I139" s="94" t="s">
        <v>241</v>
      </c>
      <c r="J139" s="238"/>
      <c r="K139" s="96" t="str">
        <f t="shared" si="3"/>
        <v>167319.dienst@schule.nrw.de</v>
      </c>
    </row>
    <row r="140" spans="1:11" x14ac:dyDescent="0.2">
      <c r="A140" s="94">
        <v>167320</v>
      </c>
      <c r="B140" s="86"/>
      <c r="C140" s="88"/>
      <c r="D140" s="236" t="s">
        <v>244</v>
      </c>
      <c r="E140" s="90"/>
      <c r="F140" s="128"/>
      <c r="G140" s="237" t="s">
        <v>318</v>
      </c>
      <c r="H140" s="168">
        <v>52072</v>
      </c>
      <c r="I140" s="94" t="s">
        <v>241</v>
      </c>
      <c r="J140" s="238"/>
      <c r="K140" s="96" t="str">
        <f t="shared" si="3"/>
        <v>167320.dienst@schule.nrw.de</v>
      </c>
    </row>
    <row r="141" spans="1:11" x14ac:dyDescent="0.2">
      <c r="A141" s="94">
        <v>167332</v>
      </c>
      <c r="B141" s="86"/>
      <c r="C141" s="88"/>
      <c r="D141" s="236" t="s">
        <v>245</v>
      </c>
      <c r="E141" s="90"/>
      <c r="F141" s="128"/>
      <c r="G141" s="237" t="s">
        <v>675</v>
      </c>
      <c r="H141" s="168">
        <v>52074</v>
      </c>
      <c r="I141" s="94" t="s">
        <v>241</v>
      </c>
      <c r="J141" s="238"/>
      <c r="K141" s="96" t="str">
        <f t="shared" si="3"/>
        <v>167332.dienst@schule.nrw.de</v>
      </c>
    </row>
    <row r="142" spans="1:11" x14ac:dyDescent="0.2">
      <c r="A142" s="94">
        <v>167344</v>
      </c>
      <c r="B142" s="86"/>
      <c r="C142" s="88"/>
      <c r="D142" s="236" t="s">
        <v>246</v>
      </c>
      <c r="E142" s="90"/>
      <c r="F142" s="128"/>
      <c r="G142" s="237" t="s">
        <v>247</v>
      </c>
      <c r="H142" s="168">
        <v>52062</v>
      </c>
      <c r="I142" s="94" t="s">
        <v>241</v>
      </c>
      <c r="J142" s="238"/>
      <c r="K142" s="96" t="str">
        <f t="shared" si="3"/>
        <v>167344.dienst@schule.nrw.de</v>
      </c>
    </row>
    <row r="143" spans="1:11" x14ac:dyDescent="0.2">
      <c r="A143" s="94">
        <v>167356</v>
      </c>
      <c r="B143" s="86"/>
      <c r="C143" s="88"/>
      <c r="D143" s="236" t="s">
        <v>248</v>
      </c>
      <c r="E143" s="90"/>
      <c r="F143" s="128"/>
      <c r="G143" s="237" t="s">
        <v>676</v>
      </c>
      <c r="H143" s="168">
        <v>52066</v>
      </c>
      <c r="I143" s="94" t="s">
        <v>241</v>
      </c>
      <c r="J143" s="238"/>
      <c r="K143" s="96" t="str">
        <f t="shared" si="3"/>
        <v>167356.dienst@schule.nrw.de</v>
      </c>
    </row>
    <row r="144" spans="1:11" x14ac:dyDescent="0.2">
      <c r="A144" s="94">
        <v>167368</v>
      </c>
      <c r="B144" s="86"/>
      <c r="C144" s="88"/>
      <c r="D144" s="236" t="s">
        <v>677</v>
      </c>
      <c r="E144" s="90"/>
      <c r="F144" s="128"/>
      <c r="G144" s="237" t="s">
        <v>678</v>
      </c>
      <c r="H144" s="168">
        <v>52062</v>
      </c>
      <c r="I144" s="94" t="s">
        <v>241</v>
      </c>
      <c r="J144" s="238"/>
      <c r="K144" s="96" t="str">
        <f t="shared" si="3"/>
        <v>167368.dienst@schule.nrw.de</v>
      </c>
    </row>
    <row r="145" spans="1:11" x14ac:dyDescent="0.2">
      <c r="A145" s="94">
        <v>167370</v>
      </c>
      <c r="B145" s="86"/>
      <c r="C145" s="88"/>
      <c r="D145" s="236" t="s">
        <v>249</v>
      </c>
      <c r="E145" s="90"/>
      <c r="F145" s="128"/>
      <c r="G145" s="237" t="s">
        <v>679</v>
      </c>
      <c r="H145" s="168">
        <v>52066</v>
      </c>
      <c r="I145" s="94" t="s">
        <v>241</v>
      </c>
      <c r="J145" s="238"/>
      <c r="K145" s="96" t="str">
        <f t="shared" si="3"/>
        <v>167370.dienst@schule.nrw.de</v>
      </c>
    </row>
    <row r="146" spans="1:11" x14ac:dyDescent="0.2">
      <c r="A146" s="94">
        <v>167381</v>
      </c>
      <c r="B146" s="86"/>
      <c r="C146" s="88"/>
      <c r="D146" s="236" t="s">
        <v>193</v>
      </c>
      <c r="E146" s="90"/>
      <c r="F146" s="128"/>
      <c r="G146" s="237" t="s">
        <v>680</v>
      </c>
      <c r="H146" s="168">
        <v>52068</v>
      </c>
      <c r="I146" s="94" t="s">
        <v>241</v>
      </c>
      <c r="J146" s="238"/>
      <c r="K146" s="96" t="str">
        <f t="shared" si="3"/>
        <v>167381.dienst@schule.nrw.de</v>
      </c>
    </row>
    <row r="147" spans="1:11" x14ac:dyDescent="0.2">
      <c r="A147" s="94">
        <v>167393</v>
      </c>
      <c r="B147" s="86"/>
      <c r="C147" s="88"/>
      <c r="D147" s="236" t="s">
        <v>250</v>
      </c>
      <c r="E147" s="90"/>
      <c r="F147" s="128"/>
      <c r="G147" s="237" t="s">
        <v>251</v>
      </c>
      <c r="H147" s="168">
        <v>52076</v>
      </c>
      <c r="I147" s="94" t="s">
        <v>241</v>
      </c>
      <c r="J147" s="238"/>
      <c r="K147" s="96" t="str">
        <f t="shared" si="3"/>
        <v>167393.dienst@schule.nrw.de</v>
      </c>
    </row>
    <row r="148" spans="1:11" x14ac:dyDescent="0.2">
      <c r="A148" s="94">
        <v>167400</v>
      </c>
      <c r="B148" s="86"/>
      <c r="C148" s="88"/>
      <c r="D148" s="236" t="s">
        <v>681</v>
      </c>
      <c r="E148" s="90"/>
      <c r="F148" s="128"/>
      <c r="G148" s="237" t="s">
        <v>252</v>
      </c>
      <c r="H148" s="168">
        <v>52477</v>
      </c>
      <c r="I148" s="94" t="s">
        <v>253</v>
      </c>
      <c r="J148" s="238"/>
      <c r="K148" s="102" t="str">
        <f t="shared" si="3"/>
        <v>167400.dienst@schule.nrw.de</v>
      </c>
    </row>
    <row r="149" spans="1:11" x14ac:dyDescent="0.2">
      <c r="A149" s="94">
        <v>167411</v>
      </c>
      <c r="B149" s="86"/>
      <c r="C149" s="88"/>
      <c r="D149" s="236" t="s">
        <v>254</v>
      </c>
      <c r="E149" s="90"/>
      <c r="F149" s="128"/>
      <c r="G149" s="237" t="s">
        <v>682</v>
      </c>
      <c r="H149" s="168">
        <v>52499</v>
      </c>
      <c r="I149" s="94" t="s">
        <v>255</v>
      </c>
      <c r="J149" s="238"/>
      <c r="K149" s="102" t="str">
        <f t="shared" si="3"/>
        <v>167411.dienst@schule.nrw.de</v>
      </c>
    </row>
    <row r="150" spans="1:11" x14ac:dyDescent="0.2">
      <c r="A150" s="94">
        <v>167423</v>
      </c>
      <c r="B150" s="86"/>
      <c r="C150" s="88"/>
      <c r="D150" s="236" t="s">
        <v>683</v>
      </c>
      <c r="E150" s="90"/>
      <c r="F150" s="128"/>
      <c r="G150" s="237" t="s">
        <v>684</v>
      </c>
      <c r="H150" s="168">
        <v>52249</v>
      </c>
      <c r="I150" s="94" t="s">
        <v>256</v>
      </c>
      <c r="J150" s="238"/>
      <c r="K150" s="96" t="str">
        <f t="shared" si="3"/>
        <v>167423.dienst@schule.nrw.de</v>
      </c>
    </row>
    <row r="151" spans="1:11" x14ac:dyDescent="0.2">
      <c r="A151" s="94">
        <v>167435</v>
      </c>
      <c r="B151" s="86"/>
      <c r="C151" s="88"/>
      <c r="D151" s="236" t="s">
        <v>685</v>
      </c>
      <c r="E151" s="90"/>
      <c r="F151" s="128"/>
      <c r="G151" s="237" t="s">
        <v>686</v>
      </c>
      <c r="H151" s="168">
        <v>52249</v>
      </c>
      <c r="I151" s="94" t="s">
        <v>256</v>
      </c>
      <c r="J151" s="238"/>
      <c r="K151" s="96" t="str">
        <f t="shared" si="3"/>
        <v>167435.dienst@schule.nrw.de</v>
      </c>
    </row>
    <row r="152" spans="1:11" x14ac:dyDescent="0.2">
      <c r="A152" s="94">
        <v>167447</v>
      </c>
      <c r="B152" s="86"/>
      <c r="C152" s="88"/>
      <c r="D152" s="236" t="s">
        <v>257</v>
      </c>
      <c r="E152" s="90"/>
      <c r="F152" s="128"/>
      <c r="G152" s="237" t="s">
        <v>687</v>
      </c>
      <c r="H152" s="168">
        <v>52134</v>
      </c>
      <c r="I152" s="94" t="s">
        <v>258</v>
      </c>
      <c r="J152" s="238"/>
      <c r="K152" s="96" t="str">
        <f t="shared" si="3"/>
        <v>167447.dienst@schule.nrw.de</v>
      </c>
    </row>
    <row r="153" spans="1:11" x14ac:dyDescent="0.2">
      <c r="A153" s="94">
        <v>167459</v>
      </c>
      <c r="B153" s="86"/>
      <c r="C153" s="88"/>
      <c r="D153" s="236" t="s">
        <v>171</v>
      </c>
      <c r="E153" s="90"/>
      <c r="F153" s="128"/>
      <c r="G153" s="237" t="s">
        <v>688</v>
      </c>
      <c r="H153" s="168">
        <v>52156</v>
      </c>
      <c r="I153" s="94" t="s">
        <v>259</v>
      </c>
      <c r="J153" s="238"/>
      <c r="K153" s="96" t="str">
        <f t="shared" si="3"/>
        <v>167459.dienst@schule.nrw.de</v>
      </c>
    </row>
    <row r="154" spans="1:11" x14ac:dyDescent="0.2">
      <c r="A154" s="94">
        <v>167460</v>
      </c>
      <c r="B154" s="86"/>
      <c r="C154" s="88"/>
      <c r="D154" s="236" t="s">
        <v>260</v>
      </c>
      <c r="E154" s="90"/>
      <c r="F154" s="128"/>
      <c r="G154" s="237" t="s">
        <v>689</v>
      </c>
      <c r="H154" s="168">
        <v>52222</v>
      </c>
      <c r="I154" s="94" t="s">
        <v>690</v>
      </c>
      <c r="J154" s="238"/>
      <c r="K154" s="96" t="str">
        <f t="shared" si="3"/>
        <v>167460.dienst@schule.nrw.de</v>
      </c>
    </row>
    <row r="155" spans="1:11" x14ac:dyDescent="0.2">
      <c r="A155" s="94">
        <v>167472</v>
      </c>
      <c r="B155" s="86"/>
      <c r="C155" s="88"/>
      <c r="D155" s="236" t="s">
        <v>261</v>
      </c>
      <c r="E155" s="90"/>
      <c r="F155" s="128"/>
      <c r="G155" s="237" t="s">
        <v>262</v>
      </c>
      <c r="H155" s="168">
        <v>52223</v>
      </c>
      <c r="I155" s="94" t="s">
        <v>690</v>
      </c>
      <c r="J155" s="238"/>
      <c r="K155" s="96" t="str">
        <f t="shared" si="3"/>
        <v>167472.dienst@schule.nrw.de</v>
      </c>
    </row>
    <row r="156" spans="1:11" x14ac:dyDescent="0.2">
      <c r="A156" s="94">
        <v>167484</v>
      </c>
      <c r="B156" s="86"/>
      <c r="C156" s="88"/>
      <c r="D156" s="236" t="s">
        <v>263</v>
      </c>
      <c r="E156" s="90"/>
      <c r="F156" s="128"/>
      <c r="G156" s="237" t="s">
        <v>691</v>
      </c>
      <c r="H156" s="168">
        <v>52146</v>
      </c>
      <c r="I156" s="94" t="s">
        <v>264</v>
      </c>
      <c r="J156" s="238"/>
      <c r="K156" s="96" t="str">
        <f t="shared" si="3"/>
        <v>167484.dienst@schule.nrw.de</v>
      </c>
    </row>
    <row r="157" spans="1:11" x14ac:dyDescent="0.2">
      <c r="A157" s="94">
        <v>167496</v>
      </c>
      <c r="B157" s="86"/>
      <c r="C157" s="88"/>
      <c r="D157" s="236" t="s">
        <v>265</v>
      </c>
      <c r="E157" s="90"/>
      <c r="F157" s="128"/>
      <c r="G157" s="237" t="s">
        <v>692</v>
      </c>
      <c r="H157" s="168">
        <v>52146</v>
      </c>
      <c r="I157" s="94" t="s">
        <v>264</v>
      </c>
      <c r="J157" s="238"/>
      <c r="K157" s="96" t="str">
        <f t="shared" si="3"/>
        <v>167496.dienst@schule.nrw.de</v>
      </c>
    </row>
    <row r="158" spans="1:11" x14ac:dyDescent="0.2">
      <c r="A158" s="94">
        <v>167502</v>
      </c>
      <c r="B158" s="86"/>
      <c r="C158" s="97"/>
      <c r="D158" s="234" t="s">
        <v>266</v>
      </c>
      <c r="E158" s="99"/>
      <c r="F158" s="135"/>
      <c r="G158" s="107" t="s">
        <v>693</v>
      </c>
      <c r="H158" s="105">
        <v>52351</v>
      </c>
      <c r="I158" s="100" t="s">
        <v>267</v>
      </c>
      <c r="J158" s="235"/>
      <c r="K158" s="102" t="str">
        <f t="shared" si="3"/>
        <v>167502.dienst@schule.nrw.de</v>
      </c>
    </row>
    <row r="159" spans="1:11" x14ac:dyDescent="0.2">
      <c r="A159" s="94">
        <v>167514</v>
      </c>
      <c r="B159" s="86"/>
      <c r="C159" s="97"/>
      <c r="D159" s="234" t="s">
        <v>694</v>
      </c>
      <c r="E159" s="99"/>
      <c r="F159" s="135"/>
      <c r="G159" s="107" t="s">
        <v>268</v>
      </c>
      <c r="H159" s="105">
        <v>52349</v>
      </c>
      <c r="I159" s="100" t="s">
        <v>267</v>
      </c>
      <c r="J159" s="235"/>
      <c r="K159" s="102" t="str">
        <f t="shared" si="3"/>
        <v>167514.dienst@schule.nrw.de</v>
      </c>
    </row>
    <row r="160" spans="1:11" ht="17" thickBot="1" x14ac:dyDescent="0.25">
      <c r="A160" s="204">
        <v>167526</v>
      </c>
      <c r="B160" s="111"/>
      <c r="C160" s="113"/>
      <c r="D160" s="239" t="s">
        <v>269</v>
      </c>
      <c r="E160" s="115"/>
      <c r="F160" s="146"/>
      <c r="G160" s="206" t="s">
        <v>695</v>
      </c>
      <c r="H160" s="205">
        <v>52351</v>
      </c>
      <c r="I160" s="119" t="s">
        <v>267</v>
      </c>
      <c r="J160" s="240"/>
      <c r="K160" s="121" t="str">
        <f t="shared" si="3"/>
        <v>167526.dienst@schule.nrw.de</v>
      </c>
    </row>
    <row r="161" spans="1:11" x14ac:dyDescent="0.2">
      <c r="A161" s="94">
        <v>167538</v>
      </c>
      <c r="B161" s="86"/>
      <c r="C161" s="97"/>
      <c r="D161" s="234" t="s">
        <v>270</v>
      </c>
      <c r="E161" s="99"/>
      <c r="F161" s="135"/>
      <c r="G161" s="107" t="s">
        <v>696</v>
      </c>
      <c r="H161" s="105">
        <v>52349</v>
      </c>
      <c r="I161" s="100" t="s">
        <v>267</v>
      </c>
      <c r="J161" s="235"/>
      <c r="K161" s="102" t="str">
        <f t="shared" si="3"/>
        <v>167538.dienst@schule.nrw.de</v>
      </c>
    </row>
    <row r="162" spans="1:11" x14ac:dyDescent="0.2">
      <c r="A162" s="94">
        <v>167540</v>
      </c>
      <c r="B162" s="86"/>
      <c r="C162" s="97"/>
      <c r="D162" s="234" t="s">
        <v>271</v>
      </c>
      <c r="E162" s="99"/>
      <c r="F162" s="135"/>
      <c r="G162" s="107" t="s">
        <v>697</v>
      </c>
      <c r="H162" s="105">
        <v>52351</v>
      </c>
      <c r="I162" s="100" t="s">
        <v>267</v>
      </c>
      <c r="J162" s="235"/>
      <c r="K162" s="102" t="str">
        <f t="shared" si="3"/>
        <v>167540.dienst@schule.nrw.de</v>
      </c>
    </row>
    <row r="163" spans="1:11" x14ac:dyDescent="0.2">
      <c r="A163" s="94">
        <v>167551</v>
      </c>
      <c r="B163" s="86"/>
      <c r="C163" s="97"/>
      <c r="D163" s="234" t="s">
        <v>698</v>
      </c>
      <c r="E163" s="99"/>
      <c r="F163" s="135"/>
      <c r="G163" s="107" t="s">
        <v>272</v>
      </c>
      <c r="H163" s="105">
        <v>52393</v>
      </c>
      <c r="I163" s="100" t="s">
        <v>273</v>
      </c>
      <c r="J163" s="235"/>
      <c r="K163" s="102" t="str">
        <f t="shared" si="3"/>
        <v>167551.dienst@schule.nrw.de</v>
      </c>
    </row>
    <row r="164" spans="1:11" x14ac:dyDescent="0.2">
      <c r="A164" s="94">
        <v>167563</v>
      </c>
      <c r="B164" s="86"/>
      <c r="C164" s="97"/>
      <c r="D164" s="234" t="s">
        <v>274</v>
      </c>
      <c r="E164" s="99"/>
      <c r="F164" s="135"/>
      <c r="G164" s="107" t="s">
        <v>699</v>
      </c>
      <c r="H164" s="105">
        <v>52428</v>
      </c>
      <c r="I164" s="100" t="s">
        <v>275</v>
      </c>
      <c r="J164" s="235"/>
      <c r="K164" s="102" t="str">
        <f t="shared" ref="K164:K227" si="4">A164&amp;".dienst@schule.nrw.de"</f>
        <v>167563.dienst@schule.nrw.de</v>
      </c>
    </row>
    <row r="165" spans="1:11" x14ac:dyDescent="0.2">
      <c r="A165" s="94">
        <v>167575</v>
      </c>
      <c r="B165" s="86"/>
      <c r="C165" s="97"/>
      <c r="D165" s="241" t="s">
        <v>700</v>
      </c>
      <c r="E165" s="99"/>
      <c r="F165" s="135"/>
      <c r="G165" s="107" t="s">
        <v>701</v>
      </c>
      <c r="H165" s="105">
        <v>52428</v>
      </c>
      <c r="I165" s="100" t="s">
        <v>275</v>
      </c>
      <c r="J165" s="235"/>
      <c r="K165" s="102" t="str">
        <f t="shared" si="4"/>
        <v>167575.dienst@schule.nrw.de</v>
      </c>
    </row>
    <row r="166" spans="1:11" x14ac:dyDescent="0.2">
      <c r="A166" s="94">
        <v>167587</v>
      </c>
      <c r="B166" s="86"/>
      <c r="C166" s="97"/>
      <c r="D166" s="234" t="s">
        <v>276</v>
      </c>
      <c r="E166" s="99"/>
      <c r="F166" s="135"/>
      <c r="G166" s="107" t="s">
        <v>702</v>
      </c>
      <c r="H166" s="105">
        <v>52428</v>
      </c>
      <c r="I166" s="100" t="s">
        <v>275</v>
      </c>
      <c r="J166" s="235"/>
      <c r="K166" s="102" t="str">
        <f t="shared" si="4"/>
        <v>167587.dienst@schule.nrw.de</v>
      </c>
    </row>
    <row r="167" spans="1:11" x14ac:dyDescent="0.2">
      <c r="A167" s="94">
        <v>167599</v>
      </c>
      <c r="B167" s="86"/>
      <c r="C167" s="97"/>
      <c r="D167" s="234" t="s">
        <v>277</v>
      </c>
      <c r="E167" s="99"/>
      <c r="F167" s="135"/>
      <c r="G167" s="107" t="s">
        <v>278</v>
      </c>
      <c r="H167" s="105">
        <v>41812</v>
      </c>
      <c r="I167" s="100" t="s">
        <v>279</v>
      </c>
      <c r="J167" s="235"/>
      <c r="K167" s="102" t="str">
        <f t="shared" si="4"/>
        <v>167599.dienst@schule.nrw.de</v>
      </c>
    </row>
    <row r="168" spans="1:11" x14ac:dyDescent="0.2">
      <c r="A168" s="94">
        <v>167605</v>
      </c>
      <c r="B168" s="86"/>
      <c r="C168" s="97"/>
      <c r="D168" s="234" t="s">
        <v>280</v>
      </c>
      <c r="E168" s="99"/>
      <c r="F168" s="135"/>
      <c r="G168" s="107" t="s">
        <v>281</v>
      </c>
      <c r="H168" s="105">
        <v>41812</v>
      </c>
      <c r="I168" s="100" t="s">
        <v>279</v>
      </c>
      <c r="J168" s="235"/>
      <c r="K168" s="102" t="str">
        <f t="shared" si="4"/>
        <v>167605.dienst@schule.nrw.de</v>
      </c>
    </row>
    <row r="169" spans="1:11" x14ac:dyDescent="0.2">
      <c r="A169" s="94">
        <v>167629</v>
      </c>
      <c r="B169" s="86"/>
      <c r="C169" s="97"/>
      <c r="D169" s="234" t="s">
        <v>703</v>
      </c>
      <c r="E169" s="99"/>
      <c r="F169" s="135"/>
      <c r="G169" s="107" t="s">
        <v>282</v>
      </c>
      <c r="H169" s="105">
        <v>52511</v>
      </c>
      <c r="I169" s="100" t="s">
        <v>283</v>
      </c>
      <c r="J169" s="235"/>
      <c r="K169" s="102" t="str">
        <f t="shared" si="4"/>
        <v>167629.dienst@schule.nrw.de</v>
      </c>
    </row>
    <row r="170" spans="1:11" x14ac:dyDescent="0.2">
      <c r="A170" s="94">
        <v>167630</v>
      </c>
      <c r="B170" s="86"/>
      <c r="C170" s="97"/>
      <c r="D170" s="234" t="s">
        <v>284</v>
      </c>
      <c r="E170" s="99"/>
      <c r="F170" s="135"/>
      <c r="G170" s="107" t="s">
        <v>285</v>
      </c>
      <c r="H170" s="105">
        <v>52525</v>
      </c>
      <c r="I170" s="100" t="s">
        <v>286</v>
      </c>
      <c r="J170" s="235"/>
      <c r="K170" s="102" t="str">
        <f t="shared" si="4"/>
        <v>167630.dienst@schule.nrw.de</v>
      </c>
    </row>
    <row r="171" spans="1:11" x14ac:dyDescent="0.2">
      <c r="A171" s="94">
        <v>167642</v>
      </c>
      <c r="B171" s="86"/>
      <c r="C171" s="97"/>
      <c r="D171" s="234" t="s">
        <v>287</v>
      </c>
      <c r="E171" s="99"/>
      <c r="F171" s="135"/>
      <c r="G171" s="107" t="s">
        <v>704</v>
      </c>
      <c r="H171" s="105">
        <v>41836</v>
      </c>
      <c r="I171" s="100" t="s">
        <v>288</v>
      </c>
      <c r="J171" s="235"/>
      <c r="K171" s="102" t="str">
        <f t="shared" si="4"/>
        <v>167642.dienst@schule.nrw.de</v>
      </c>
    </row>
    <row r="172" spans="1:11" x14ac:dyDescent="0.2">
      <c r="A172" s="94">
        <v>167654</v>
      </c>
      <c r="B172" s="86"/>
      <c r="C172" s="97"/>
      <c r="D172" s="234" t="s">
        <v>289</v>
      </c>
      <c r="E172" s="99"/>
      <c r="F172" s="135"/>
      <c r="G172" s="107" t="s">
        <v>290</v>
      </c>
      <c r="H172" s="105">
        <v>52531</v>
      </c>
      <c r="I172" s="100" t="s">
        <v>291</v>
      </c>
      <c r="J172" s="235"/>
      <c r="K172" s="102" t="str">
        <f t="shared" si="4"/>
        <v>167654.dienst@schule.nrw.de</v>
      </c>
    </row>
    <row r="173" spans="1:11" x14ac:dyDescent="0.2">
      <c r="A173" s="94">
        <v>170574</v>
      </c>
      <c r="B173" s="86"/>
      <c r="C173" s="97"/>
      <c r="D173" s="234" t="s">
        <v>705</v>
      </c>
      <c r="E173" s="99"/>
      <c r="F173" s="135"/>
      <c r="G173" s="107" t="s">
        <v>292</v>
      </c>
      <c r="H173" s="105">
        <v>53129</v>
      </c>
      <c r="I173" s="100" t="s">
        <v>100</v>
      </c>
      <c r="J173" s="242"/>
      <c r="K173" s="102" t="str">
        <f t="shared" si="4"/>
        <v>170574.dienst@schule.nrw.de</v>
      </c>
    </row>
    <row r="174" spans="1:11" x14ac:dyDescent="0.2">
      <c r="A174" s="94">
        <v>170586</v>
      </c>
      <c r="B174" s="86"/>
      <c r="C174" s="97"/>
      <c r="D174" s="234" t="s">
        <v>706</v>
      </c>
      <c r="E174" s="99"/>
      <c r="F174" s="135"/>
      <c r="G174" s="107" t="s">
        <v>294</v>
      </c>
      <c r="H174" s="105">
        <v>50679</v>
      </c>
      <c r="I174" s="100" t="s">
        <v>6</v>
      </c>
      <c r="J174" s="235"/>
      <c r="K174" s="102" t="str">
        <f t="shared" si="4"/>
        <v>170586.dienst@schule.nrw.de</v>
      </c>
    </row>
    <row r="175" spans="1:11" x14ac:dyDescent="0.2">
      <c r="A175" s="131">
        <v>170598</v>
      </c>
      <c r="B175" s="200"/>
      <c r="C175" s="127"/>
      <c r="D175" s="126" t="s">
        <v>707</v>
      </c>
      <c r="E175" s="243"/>
      <c r="F175" s="244"/>
      <c r="G175" s="129" t="s">
        <v>708</v>
      </c>
      <c r="H175" s="130">
        <v>52146</v>
      </c>
      <c r="I175" s="131" t="s">
        <v>264</v>
      </c>
      <c r="J175" s="245"/>
      <c r="K175" s="133" t="str">
        <f t="shared" si="4"/>
        <v>170598.dienst@schule.nrw.de</v>
      </c>
    </row>
    <row r="176" spans="1:11" x14ac:dyDescent="0.2">
      <c r="A176" s="94">
        <v>170665</v>
      </c>
      <c r="B176" s="86"/>
      <c r="C176" s="97"/>
      <c r="D176" s="234" t="s">
        <v>293</v>
      </c>
      <c r="E176" s="99"/>
      <c r="F176" s="135"/>
      <c r="G176" s="107" t="s">
        <v>294</v>
      </c>
      <c r="H176" s="105">
        <v>50679</v>
      </c>
      <c r="I176" s="100" t="s">
        <v>6</v>
      </c>
      <c r="J176" s="235"/>
      <c r="K176" s="102" t="str">
        <f t="shared" si="4"/>
        <v>170665.dienst@schule.nrw.de</v>
      </c>
    </row>
    <row r="177" spans="1:11" x14ac:dyDescent="0.2">
      <c r="A177" s="94">
        <v>183040</v>
      </c>
      <c r="B177" s="86"/>
      <c r="C177" s="97"/>
      <c r="D177" s="234" t="s">
        <v>295</v>
      </c>
      <c r="E177" s="99"/>
      <c r="F177" s="135"/>
      <c r="G177" s="107" t="s">
        <v>709</v>
      </c>
      <c r="H177" s="105">
        <v>51143</v>
      </c>
      <c r="I177" s="100" t="s">
        <v>6</v>
      </c>
      <c r="J177" s="235"/>
      <c r="K177" s="102" t="str">
        <f t="shared" si="4"/>
        <v>183040.dienst@schule.nrw.de</v>
      </c>
    </row>
    <row r="178" spans="1:11" x14ac:dyDescent="0.2">
      <c r="A178" s="94">
        <v>183726</v>
      </c>
      <c r="B178" s="86"/>
      <c r="C178" s="97"/>
      <c r="D178" s="234" t="s">
        <v>296</v>
      </c>
      <c r="E178" s="99"/>
      <c r="F178" s="135"/>
      <c r="G178" s="107" t="s">
        <v>710</v>
      </c>
      <c r="H178" s="105">
        <v>51067</v>
      </c>
      <c r="I178" s="100" t="s">
        <v>6</v>
      </c>
      <c r="J178" s="235"/>
      <c r="K178" s="102" t="str">
        <f t="shared" si="4"/>
        <v>183726.dienst@schule.nrw.de</v>
      </c>
    </row>
    <row r="179" spans="1:11" x14ac:dyDescent="0.2">
      <c r="A179" s="94">
        <v>183738</v>
      </c>
      <c r="B179" s="86"/>
      <c r="C179" s="97"/>
      <c r="D179" s="234" t="s">
        <v>711</v>
      </c>
      <c r="E179" s="99"/>
      <c r="F179" s="135"/>
      <c r="G179" s="107" t="s">
        <v>297</v>
      </c>
      <c r="H179" s="168">
        <v>51469</v>
      </c>
      <c r="I179" s="100" t="s">
        <v>203</v>
      </c>
      <c r="J179" s="235"/>
      <c r="K179" s="102" t="str">
        <f t="shared" si="4"/>
        <v>183738.dienst@schule.nrw.de</v>
      </c>
    </row>
    <row r="180" spans="1:11" x14ac:dyDescent="0.2">
      <c r="A180" s="94">
        <v>183740</v>
      </c>
      <c r="B180" s="86"/>
      <c r="C180" s="97"/>
      <c r="D180" s="234" t="s">
        <v>298</v>
      </c>
      <c r="E180" s="99"/>
      <c r="F180" s="135"/>
      <c r="G180" s="107" t="s">
        <v>712</v>
      </c>
      <c r="H180" s="105">
        <v>53757</v>
      </c>
      <c r="I180" s="100" t="s">
        <v>659</v>
      </c>
      <c r="J180" s="235"/>
      <c r="K180" s="102" t="str">
        <f t="shared" si="4"/>
        <v>183740.dienst@schule.nrw.de</v>
      </c>
    </row>
    <row r="181" spans="1:11" ht="17" thickBot="1" x14ac:dyDescent="0.25">
      <c r="A181" s="204">
        <v>183775</v>
      </c>
      <c r="B181" s="111"/>
      <c r="C181" s="113"/>
      <c r="D181" s="239" t="s">
        <v>299</v>
      </c>
      <c r="E181" s="115"/>
      <c r="F181" s="146"/>
      <c r="G181" s="206" t="s">
        <v>713</v>
      </c>
      <c r="H181" s="205">
        <v>53859</v>
      </c>
      <c r="I181" s="119" t="s">
        <v>400</v>
      </c>
      <c r="J181" s="240"/>
      <c r="K181" s="121" t="str">
        <f t="shared" si="4"/>
        <v>183775.dienst@schule.nrw.de</v>
      </c>
    </row>
    <row r="182" spans="1:11" x14ac:dyDescent="0.2">
      <c r="A182" s="131">
        <v>183910</v>
      </c>
      <c r="B182" s="200"/>
      <c r="C182" s="134"/>
      <c r="D182" s="232" t="s">
        <v>714</v>
      </c>
      <c r="E182" s="79"/>
      <c r="F182" s="123"/>
      <c r="G182" s="124" t="s">
        <v>300</v>
      </c>
      <c r="H182" s="125">
        <v>50259</v>
      </c>
      <c r="I182" s="136" t="s">
        <v>195</v>
      </c>
      <c r="J182" s="202"/>
      <c r="K182" s="138" t="str">
        <f t="shared" si="4"/>
        <v>183910.dienst@schule.nrw.de</v>
      </c>
    </row>
    <row r="183" spans="1:11" x14ac:dyDescent="0.2">
      <c r="A183" s="94">
        <v>184159</v>
      </c>
      <c r="B183" s="86"/>
      <c r="C183" s="97"/>
      <c r="D183" s="234" t="s">
        <v>301</v>
      </c>
      <c r="E183" s="99"/>
      <c r="F183" s="135"/>
      <c r="G183" s="188" t="s">
        <v>715</v>
      </c>
      <c r="H183" s="105">
        <v>51491</v>
      </c>
      <c r="I183" s="100" t="s">
        <v>302</v>
      </c>
      <c r="J183" s="181"/>
      <c r="K183" s="102" t="str">
        <f t="shared" si="4"/>
        <v>184159.dienst@schule.nrw.de</v>
      </c>
    </row>
    <row r="184" spans="1:11" x14ac:dyDescent="0.2">
      <c r="A184" s="94">
        <v>184287</v>
      </c>
      <c r="B184" s="86"/>
      <c r="C184" s="97"/>
      <c r="D184" s="234" t="s">
        <v>716</v>
      </c>
      <c r="E184" s="99"/>
      <c r="F184" s="135"/>
      <c r="G184" s="107" t="s">
        <v>717</v>
      </c>
      <c r="H184" s="105">
        <v>50765</v>
      </c>
      <c r="I184" s="100" t="s">
        <v>6</v>
      </c>
      <c r="J184" s="181"/>
      <c r="K184" s="102" t="str">
        <f t="shared" si="4"/>
        <v>184287.dienst@schule.nrw.de</v>
      </c>
    </row>
    <row r="185" spans="1:11" x14ac:dyDescent="0.2">
      <c r="A185" s="94">
        <v>184305</v>
      </c>
      <c r="B185" s="86"/>
      <c r="C185" s="97"/>
      <c r="D185" s="234" t="s">
        <v>718</v>
      </c>
      <c r="E185" s="99"/>
      <c r="F185" s="135"/>
      <c r="G185" s="192" t="s">
        <v>303</v>
      </c>
      <c r="H185" s="105">
        <v>50933</v>
      </c>
      <c r="I185" s="100" t="s">
        <v>6</v>
      </c>
      <c r="J185" s="179"/>
      <c r="K185" s="102" t="str">
        <f t="shared" si="4"/>
        <v>184305.dienst@schule.nrw.de</v>
      </c>
    </row>
    <row r="186" spans="1:11" x14ac:dyDescent="0.2">
      <c r="A186" s="94">
        <v>184664</v>
      </c>
      <c r="B186" s="86"/>
      <c r="C186" s="97"/>
      <c r="D186" s="234" t="s">
        <v>304</v>
      </c>
      <c r="E186" s="99"/>
      <c r="F186" s="135"/>
      <c r="G186" s="107" t="s">
        <v>719</v>
      </c>
      <c r="H186" s="105">
        <v>51429</v>
      </c>
      <c r="I186" s="100" t="s">
        <v>203</v>
      </c>
      <c r="J186" s="181"/>
      <c r="K186" s="102" t="str">
        <f t="shared" si="4"/>
        <v>184664.dienst@schule.nrw.de</v>
      </c>
    </row>
    <row r="187" spans="1:11" x14ac:dyDescent="0.2">
      <c r="A187" s="94">
        <v>184690</v>
      </c>
      <c r="B187" s="86"/>
      <c r="C187" s="97"/>
      <c r="D187" s="234" t="s">
        <v>305</v>
      </c>
      <c r="E187" s="99"/>
      <c r="F187" s="135"/>
      <c r="G187" s="107" t="s">
        <v>306</v>
      </c>
      <c r="H187" s="105">
        <v>50374</v>
      </c>
      <c r="I187" s="100" t="s">
        <v>338</v>
      </c>
      <c r="J187" s="179"/>
      <c r="K187" s="102" t="str">
        <f t="shared" si="4"/>
        <v>184690.dienst@schule.nrw.de</v>
      </c>
    </row>
    <row r="188" spans="1:11" x14ac:dyDescent="0.2">
      <c r="A188" s="94">
        <v>184706</v>
      </c>
      <c r="B188" s="86"/>
      <c r="C188" s="97"/>
      <c r="D188" s="234" t="s">
        <v>307</v>
      </c>
      <c r="E188" s="99"/>
      <c r="F188" s="135"/>
      <c r="G188" s="107" t="s">
        <v>720</v>
      </c>
      <c r="H188" s="105">
        <v>50354</v>
      </c>
      <c r="I188" s="100" t="s">
        <v>188</v>
      </c>
      <c r="J188" s="179"/>
      <c r="K188" s="102" t="str">
        <f t="shared" si="4"/>
        <v>184706.dienst@schule.nrw.de</v>
      </c>
    </row>
    <row r="189" spans="1:11" x14ac:dyDescent="0.2">
      <c r="A189" s="94">
        <v>184858</v>
      </c>
      <c r="B189" s="86"/>
      <c r="C189" s="97"/>
      <c r="D189" s="234" t="s">
        <v>308</v>
      </c>
      <c r="E189" s="99"/>
      <c r="F189" s="135"/>
      <c r="G189" s="107" t="s">
        <v>721</v>
      </c>
      <c r="H189" s="105">
        <v>51107</v>
      </c>
      <c r="I189" s="100" t="s">
        <v>6</v>
      </c>
      <c r="J189" s="179"/>
      <c r="K189" s="102" t="str">
        <f t="shared" si="4"/>
        <v>184858.dienst@schule.nrw.de</v>
      </c>
    </row>
    <row r="190" spans="1:11" ht="30" x14ac:dyDescent="0.2">
      <c r="A190" s="94">
        <v>184913</v>
      </c>
      <c r="B190" s="86"/>
      <c r="C190" s="97"/>
      <c r="D190" s="234" t="s">
        <v>722</v>
      </c>
      <c r="E190" s="99"/>
      <c r="F190" s="135"/>
      <c r="G190" s="157" t="s">
        <v>723</v>
      </c>
      <c r="H190" s="105">
        <v>51149</v>
      </c>
      <c r="I190" s="100" t="s">
        <v>6</v>
      </c>
      <c r="J190" s="179"/>
      <c r="K190" s="102" t="str">
        <f t="shared" si="4"/>
        <v>184913.dienst@schule.nrw.de</v>
      </c>
    </row>
    <row r="191" spans="1:11" ht="17" thickBot="1" x14ac:dyDescent="0.25">
      <c r="A191" s="204">
        <v>184937</v>
      </c>
      <c r="B191" s="111"/>
      <c r="C191" s="113"/>
      <c r="D191" s="239" t="s">
        <v>724</v>
      </c>
      <c r="E191" s="115"/>
      <c r="F191" s="146"/>
      <c r="G191" s="206" t="s">
        <v>725</v>
      </c>
      <c r="H191" s="205">
        <v>51061</v>
      </c>
      <c r="I191" s="119" t="s">
        <v>6</v>
      </c>
      <c r="J191" s="240"/>
      <c r="K191" s="121" t="str">
        <f t="shared" si="4"/>
        <v>184937.dienst@schule.nrw.de</v>
      </c>
    </row>
    <row r="192" spans="1:11" x14ac:dyDescent="0.2">
      <c r="A192" s="94">
        <v>185176</v>
      </c>
      <c r="B192" s="86"/>
      <c r="C192" s="97"/>
      <c r="D192" s="234" t="s">
        <v>726</v>
      </c>
      <c r="E192" s="99"/>
      <c r="F192" s="135"/>
      <c r="G192" s="107" t="s">
        <v>309</v>
      </c>
      <c r="H192" s="105">
        <v>50968</v>
      </c>
      <c r="I192" s="100" t="s">
        <v>6</v>
      </c>
      <c r="J192" s="235"/>
      <c r="K192" s="102" t="str">
        <f t="shared" si="4"/>
        <v>185176.dienst@schule.nrw.de</v>
      </c>
    </row>
    <row r="193" spans="1:11" x14ac:dyDescent="0.2">
      <c r="A193" s="131">
        <v>185255</v>
      </c>
      <c r="B193" s="200"/>
      <c r="C193" s="134"/>
      <c r="D193" s="232" t="s">
        <v>310</v>
      </c>
      <c r="E193" s="79"/>
      <c r="F193" s="123"/>
      <c r="G193" s="124" t="s">
        <v>311</v>
      </c>
      <c r="H193" s="125">
        <v>50765</v>
      </c>
      <c r="I193" s="136" t="s">
        <v>6</v>
      </c>
      <c r="J193" s="233"/>
      <c r="K193" s="138" t="str">
        <f t="shared" si="4"/>
        <v>185255.dienst@schule.nrw.de</v>
      </c>
    </row>
    <row r="194" spans="1:11" x14ac:dyDescent="0.2">
      <c r="A194" s="94">
        <v>185310</v>
      </c>
      <c r="B194" s="86"/>
      <c r="C194" s="97"/>
      <c r="D194" s="234" t="s">
        <v>727</v>
      </c>
      <c r="E194" s="99"/>
      <c r="F194" s="135"/>
      <c r="G194" s="107" t="s">
        <v>312</v>
      </c>
      <c r="H194" s="105">
        <v>53229</v>
      </c>
      <c r="I194" s="100" t="s">
        <v>100</v>
      </c>
      <c r="J194" s="235"/>
      <c r="K194" s="102" t="str">
        <f t="shared" si="4"/>
        <v>185310.dienst@schule.nrw.de</v>
      </c>
    </row>
    <row r="195" spans="1:11" ht="17" thickBot="1" x14ac:dyDescent="0.25">
      <c r="A195" s="204">
        <v>185360</v>
      </c>
      <c r="B195" s="111"/>
      <c r="C195" s="113"/>
      <c r="D195" s="239" t="s">
        <v>206</v>
      </c>
      <c r="E195" s="115"/>
      <c r="F195" s="146"/>
      <c r="G195" s="206" t="s">
        <v>313</v>
      </c>
      <c r="H195" s="205">
        <v>41844</v>
      </c>
      <c r="I195" s="119" t="s">
        <v>314</v>
      </c>
      <c r="J195" s="240"/>
      <c r="K195" s="121" t="str">
        <f t="shared" si="4"/>
        <v>185360.dienst@schule.nrw.de</v>
      </c>
    </row>
    <row r="196" spans="1:11" x14ac:dyDescent="0.2">
      <c r="A196" s="131">
        <v>185437</v>
      </c>
      <c r="B196" s="200"/>
      <c r="C196" s="134"/>
      <c r="D196" s="232" t="s">
        <v>315</v>
      </c>
      <c r="E196" s="79"/>
      <c r="F196" s="123"/>
      <c r="G196" s="124" t="s">
        <v>316</v>
      </c>
      <c r="H196" s="125">
        <v>50767</v>
      </c>
      <c r="I196" s="136" t="s">
        <v>6</v>
      </c>
      <c r="J196" s="233"/>
      <c r="K196" s="138" t="str">
        <f t="shared" si="4"/>
        <v>185437.dienst@schule.nrw.de</v>
      </c>
    </row>
    <row r="197" spans="1:11" x14ac:dyDescent="0.2">
      <c r="A197" s="94">
        <v>187604</v>
      </c>
      <c r="B197" s="86"/>
      <c r="C197" s="97"/>
      <c r="D197" s="234" t="s">
        <v>317</v>
      </c>
      <c r="E197" s="99"/>
      <c r="F197" s="135"/>
      <c r="G197" s="102" t="s">
        <v>728</v>
      </c>
      <c r="H197" s="105">
        <v>50765</v>
      </c>
      <c r="I197" s="100" t="s">
        <v>6</v>
      </c>
      <c r="J197" s="235"/>
      <c r="K197" s="102" t="str">
        <f t="shared" si="4"/>
        <v>187604.dienst@schule.nrw.de</v>
      </c>
    </row>
    <row r="198" spans="1:11" x14ac:dyDescent="0.2">
      <c r="A198" s="94">
        <v>187902</v>
      </c>
      <c r="B198" s="86"/>
      <c r="C198" s="97"/>
      <c r="D198" s="234" t="s">
        <v>729</v>
      </c>
      <c r="E198" s="99"/>
      <c r="F198" s="135"/>
      <c r="G198" s="102" t="s">
        <v>730</v>
      </c>
      <c r="H198" s="105">
        <v>50829</v>
      </c>
      <c r="I198" s="100" t="s">
        <v>6</v>
      </c>
      <c r="J198" s="235"/>
      <c r="K198" s="102" t="str">
        <f t="shared" si="4"/>
        <v>187902.dienst@schule.nrw.de</v>
      </c>
    </row>
    <row r="199" spans="1:11" x14ac:dyDescent="0.2">
      <c r="A199" s="94">
        <v>188165</v>
      </c>
      <c r="B199" s="86"/>
      <c r="C199" s="97"/>
      <c r="D199" s="234" t="s">
        <v>731</v>
      </c>
      <c r="E199" s="99"/>
      <c r="F199" s="135"/>
      <c r="G199" s="107" t="s">
        <v>732</v>
      </c>
      <c r="H199" s="105">
        <v>51103</v>
      </c>
      <c r="I199" s="100" t="s">
        <v>6</v>
      </c>
      <c r="J199" s="235"/>
      <c r="K199" s="102" t="str">
        <f t="shared" si="4"/>
        <v>188165.dienst@schule.nrw.de</v>
      </c>
    </row>
    <row r="200" spans="1:11" ht="17" thickBot="1" x14ac:dyDescent="0.25">
      <c r="A200" s="204">
        <v>189005</v>
      </c>
      <c r="B200" s="111"/>
      <c r="C200" s="246"/>
      <c r="D200" s="247" t="s">
        <v>733</v>
      </c>
      <c r="E200" s="248"/>
      <c r="F200" s="249"/>
      <c r="G200" s="250" t="s">
        <v>734</v>
      </c>
      <c r="H200" s="143">
        <v>52064</v>
      </c>
      <c r="I200" s="204" t="s">
        <v>241</v>
      </c>
      <c r="J200" s="150"/>
      <c r="K200" s="251" t="str">
        <f t="shared" si="4"/>
        <v>189005.dienst@schule.nrw.de</v>
      </c>
    </row>
    <row r="201" spans="1:11" x14ac:dyDescent="0.2">
      <c r="A201" s="131">
        <v>189110</v>
      </c>
      <c r="B201" s="200"/>
      <c r="C201" s="127"/>
      <c r="D201" s="126" t="s">
        <v>735</v>
      </c>
      <c r="E201" s="243"/>
      <c r="F201" s="244"/>
      <c r="G201" s="129" t="s">
        <v>736</v>
      </c>
      <c r="H201" s="130">
        <v>52072</v>
      </c>
      <c r="I201" s="131" t="s">
        <v>241</v>
      </c>
      <c r="J201" s="252"/>
      <c r="K201" s="133" t="str">
        <f t="shared" si="4"/>
        <v>189110.dienst@schule.nrw.de</v>
      </c>
    </row>
    <row r="202" spans="1:11" x14ac:dyDescent="0.2">
      <c r="A202" s="94">
        <v>189390</v>
      </c>
      <c r="B202" s="86"/>
      <c r="C202" s="97"/>
      <c r="D202" s="234" t="s">
        <v>737</v>
      </c>
      <c r="E202" s="99"/>
      <c r="F202" s="135"/>
      <c r="G202" s="107" t="s">
        <v>738</v>
      </c>
      <c r="H202" s="105">
        <v>52379</v>
      </c>
      <c r="I202" s="100" t="s">
        <v>319</v>
      </c>
      <c r="J202" s="235"/>
      <c r="K202" s="102" t="str">
        <f t="shared" si="4"/>
        <v>189390.dienst@schule.nrw.de</v>
      </c>
    </row>
    <row r="203" spans="1:11" x14ac:dyDescent="0.2">
      <c r="A203" s="94">
        <v>189406</v>
      </c>
      <c r="B203" s="86"/>
      <c r="C203" s="97"/>
      <c r="D203" s="234" t="s">
        <v>320</v>
      </c>
      <c r="E203" s="99"/>
      <c r="F203" s="135"/>
      <c r="G203" s="107" t="s">
        <v>739</v>
      </c>
      <c r="H203" s="105">
        <v>51375</v>
      </c>
      <c r="I203" s="100" t="s">
        <v>96</v>
      </c>
      <c r="J203" s="235"/>
      <c r="K203" s="102" t="str">
        <f t="shared" si="4"/>
        <v>189406.dienst@schule.nrw.de</v>
      </c>
    </row>
    <row r="204" spans="1:11" x14ac:dyDescent="0.2">
      <c r="A204" s="94">
        <v>189522</v>
      </c>
      <c r="B204" s="86"/>
      <c r="C204" s="97"/>
      <c r="D204" s="234" t="s">
        <v>740</v>
      </c>
      <c r="E204" s="99"/>
      <c r="F204" s="135"/>
      <c r="G204" s="107" t="s">
        <v>321</v>
      </c>
      <c r="H204" s="105">
        <v>52351</v>
      </c>
      <c r="I204" s="100" t="s">
        <v>267</v>
      </c>
      <c r="J204" s="235"/>
      <c r="K204" s="102" t="str">
        <f t="shared" si="4"/>
        <v>189522.dienst@schule.nrw.de</v>
      </c>
    </row>
    <row r="205" spans="1:11" x14ac:dyDescent="0.2">
      <c r="A205" s="94">
        <v>189686</v>
      </c>
      <c r="B205" s="86"/>
      <c r="C205" s="97"/>
      <c r="D205" s="234" t="s">
        <v>322</v>
      </c>
      <c r="E205" s="99"/>
      <c r="F205" s="135"/>
      <c r="G205" s="107" t="s">
        <v>323</v>
      </c>
      <c r="H205" s="105">
        <v>51545</v>
      </c>
      <c r="I205" s="100" t="s">
        <v>200</v>
      </c>
      <c r="J205" s="235"/>
      <c r="K205" s="102" t="str">
        <f t="shared" si="4"/>
        <v>189686.dienst@schule.nrw.de</v>
      </c>
    </row>
    <row r="206" spans="1:11" x14ac:dyDescent="0.2">
      <c r="A206" s="94">
        <v>189698</v>
      </c>
      <c r="B206" s="86"/>
      <c r="C206" s="97"/>
      <c r="D206" s="234" t="s">
        <v>741</v>
      </c>
      <c r="E206" s="99"/>
      <c r="F206" s="135"/>
      <c r="G206" s="107" t="s">
        <v>324</v>
      </c>
      <c r="H206" s="105">
        <v>51645</v>
      </c>
      <c r="I206" s="100" t="s">
        <v>325</v>
      </c>
      <c r="J206" s="235"/>
      <c r="K206" s="102" t="str">
        <f t="shared" si="4"/>
        <v>189698.dienst@schule.nrw.de</v>
      </c>
    </row>
    <row r="207" spans="1:11" x14ac:dyDescent="0.2">
      <c r="A207" s="94">
        <v>189753</v>
      </c>
      <c r="B207" s="86"/>
      <c r="C207" s="97"/>
      <c r="D207" s="234" t="s">
        <v>742</v>
      </c>
      <c r="E207" s="99"/>
      <c r="F207" s="135"/>
      <c r="G207" s="102" t="s">
        <v>326</v>
      </c>
      <c r="H207" s="105">
        <v>51427</v>
      </c>
      <c r="I207" s="100" t="s">
        <v>203</v>
      </c>
      <c r="J207" s="179"/>
      <c r="K207" s="102" t="str">
        <f t="shared" si="4"/>
        <v>189753.dienst@schule.nrw.de</v>
      </c>
    </row>
    <row r="208" spans="1:11" x14ac:dyDescent="0.2">
      <c r="A208" s="94">
        <v>189959</v>
      </c>
      <c r="B208" s="86"/>
      <c r="C208" s="97"/>
      <c r="D208" s="234" t="s">
        <v>743</v>
      </c>
      <c r="E208" s="99"/>
      <c r="F208" s="135"/>
      <c r="G208" s="107" t="s">
        <v>327</v>
      </c>
      <c r="H208" s="105">
        <v>52353</v>
      </c>
      <c r="I208" s="100" t="s">
        <v>267</v>
      </c>
      <c r="J208" s="235"/>
      <c r="K208" s="102" t="str">
        <f t="shared" si="4"/>
        <v>189959.dienst@schule.nrw.de</v>
      </c>
    </row>
    <row r="209" spans="1:11" x14ac:dyDescent="0.2">
      <c r="A209" s="94">
        <v>190070</v>
      </c>
      <c r="B209" s="86"/>
      <c r="C209" s="88"/>
      <c r="D209" s="236" t="s">
        <v>744</v>
      </c>
      <c r="E209" s="90"/>
      <c r="F209" s="128"/>
      <c r="G209" s="237" t="s">
        <v>745</v>
      </c>
      <c r="H209" s="168">
        <v>52249</v>
      </c>
      <c r="I209" s="94" t="s">
        <v>256</v>
      </c>
      <c r="J209" s="238"/>
      <c r="K209" s="96" t="str">
        <f t="shared" si="4"/>
        <v>190070.dienst@schule.nrw.de</v>
      </c>
    </row>
    <row r="210" spans="1:11" x14ac:dyDescent="0.2">
      <c r="A210" s="94">
        <v>190093</v>
      </c>
      <c r="B210" s="86"/>
      <c r="C210" s="97"/>
      <c r="D210" s="234" t="s">
        <v>746</v>
      </c>
      <c r="E210" s="105"/>
      <c r="F210" s="135"/>
      <c r="G210" s="102" t="s">
        <v>328</v>
      </c>
      <c r="H210" s="105">
        <v>53842</v>
      </c>
      <c r="I210" s="100" t="s">
        <v>236</v>
      </c>
      <c r="J210" s="235"/>
      <c r="K210" s="102" t="str">
        <f t="shared" si="4"/>
        <v>190093.dienst@schule.nrw.de</v>
      </c>
    </row>
    <row r="211" spans="1:11" x14ac:dyDescent="0.2">
      <c r="A211" s="94">
        <v>190238</v>
      </c>
      <c r="B211" s="86"/>
      <c r="C211" s="97"/>
      <c r="D211" s="234" t="s">
        <v>747</v>
      </c>
      <c r="E211" s="99"/>
      <c r="F211" s="135"/>
      <c r="G211" s="107" t="s">
        <v>329</v>
      </c>
      <c r="H211" s="105">
        <v>53332</v>
      </c>
      <c r="I211" s="100" t="s">
        <v>330</v>
      </c>
      <c r="J211" s="235"/>
      <c r="K211" s="102" t="str">
        <f t="shared" si="4"/>
        <v>190238.dienst@schule.nrw.de</v>
      </c>
    </row>
    <row r="212" spans="1:11" x14ac:dyDescent="0.2">
      <c r="A212" s="94">
        <v>190251</v>
      </c>
      <c r="B212" s="86"/>
      <c r="C212" s="88"/>
      <c r="D212" s="236" t="s">
        <v>748</v>
      </c>
      <c r="E212" s="90"/>
      <c r="F212" s="128"/>
      <c r="G212" s="237" t="s">
        <v>331</v>
      </c>
      <c r="H212" s="168">
        <v>52477</v>
      </c>
      <c r="I212" s="94" t="s">
        <v>253</v>
      </c>
      <c r="J212" s="238"/>
      <c r="K212" s="96" t="str">
        <f t="shared" si="4"/>
        <v>190251.dienst@schule.nrw.de</v>
      </c>
    </row>
    <row r="213" spans="1:11" x14ac:dyDescent="0.2">
      <c r="A213" s="94">
        <v>190664</v>
      </c>
      <c r="B213" s="86"/>
      <c r="C213" s="97"/>
      <c r="D213" s="234" t="s">
        <v>749</v>
      </c>
      <c r="E213" s="99"/>
      <c r="F213" s="135"/>
      <c r="G213" s="107" t="s">
        <v>332</v>
      </c>
      <c r="H213" s="105">
        <v>41849</v>
      </c>
      <c r="I213" s="100" t="s">
        <v>333</v>
      </c>
      <c r="J213" s="179"/>
      <c r="K213" s="102" t="str">
        <f t="shared" si="4"/>
        <v>190664.dienst@schule.nrw.de</v>
      </c>
    </row>
    <row r="214" spans="1:11" x14ac:dyDescent="0.2">
      <c r="A214" s="94">
        <v>190688</v>
      </c>
      <c r="B214" s="86"/>
      <c r="C214" s="88"/>
      <c r="D214" s="236" t="s">
        <v>750</v>
      </c>
      <c r="E214" s="90"/>
      <c r="F214" s="128"/>
      <c r="G214" s="237" t="s">
        <v>751</v>
      </c>
      <c r="H214" s="168">
        <v>52078</v>
      </c>
      <c r="I214" s="94" t="s">
        <v>241</v>
      </c>
      <c r="J214" s="238"/>
      <c r="K214" s="96" t="str">
        <f t="shared" si="4"/>
        <v>190688.dienst@schule.nrw.de</v>
      </c>
    </row>
    <row r="215" spans="1:11" x14ac:dyDescent="0.2">
      <c r="A215" s="94">
        <v>190706</v>
      </c>
      <c r="B215" s="86"/>
      <c r="C215" s="97"/>
      <c r="D215" s="234" t="s">
        <v>752</v>
      </c>
      <c r="E215" s="99"/>
      <c r="F215" s="135"/>
      <c r="G215" s="107" t="s">
        <v>753</v>
      </c>
      <c r="H215" s="105">
        <v>51709</v>
      </c>
      <c r="I215" s="100" t="s">
        <v>334</v>
      </c>
      <c r="J215" s="235"/>
      <c r="K215" s="102" t="str">
        <f t="shared" si="4"/>
        <v>190706.dienst@schule.nrw.de</v>
      </c>
    </row>
    <row r="216" spans="1:11" x14ac:dyDescent="0.2">
      <c r="A216" s="94">
        <v>190949</v>
      </c>
      <c r="B216" s="86"/>
      <c r="C216" s="97"/>
      <c r="D216" s="234" t="s">
        <v>335</v>
      </c>
      <c r="E216" s="99"/>
      <c r="F216" s="135"/>
      <c r="G216" s="107" t="s">
        <v>754</v>
      </c>
      <c r="H216" s="105">
        <v>51515</v>
      </c>
      <c r="I216" s="100" t="s">
        <v>336</v>
      </c>
      <c r="J216" s="179"/>
      <c r="K216" s="102" t="str">
        <f t="shared" si="4"/>
        <v>190949.dienst@schule.nrw.de</v>
      </c>
    </row>
    <row r="217" spans="1:11" x14ac:dyDescent="0.2">
      <c r="A217" s="94">
        <v>191048</v>
      </c>
      <c r="B217" s="86"/>
      <c r="C217" s="97"/>
      <c r="D217" s="234" t="s">
        <v>755</v>
      </c>
      <c r="E217" s="99"/>
      <c r="F217" s="135"/>
      <c r="G217" s="253" t="s">
        <v>337</v>
      </c>
      <c r="H217" s="105">
        <v>50374</v>
      </c>
      <c r="I217" s="100" t="s">
        <v>338</v>
      </c>
      <c r="J217" s="235"/>
      <c r="K217" s="102" t="str">
        <f t="shared" si="4"/>
        <v>191048.dienst@schule.nrw.de</v>
      </c>
    </row>
    <row r="218" spans="1:11" x14ac:dyDescent="0.2">
      <c r="A218" s="94">
        <v>191140</v>
      </c>
      <c r="B218" s="86"/>
      <c r="C218" s="97"/>
      <c r="D218" s="234" t="s">
        <v>756</v>
      </c>
      <c r="E218" s="99"/>
      <c r="F218" s="135"/>
      <c r="G218" s="188" t="s">
        <v>339</v>
      </c>
      <c r="H218" s="105">
        <v>53797</v>
      </c>
      <c r="I218" s="100" t="s">
        <v>340</v>
      </c>
      <c r="J218" s="179"/>
      <c r="K218" s="102" t="str">
        <f t="shared" si="4"/>
        <v>191140.dienst@schule.nrw.de</v>
      </c>
    </row>
    <row r="219" spans="1:11" ht="17" thickBot="1" x14ac:dyDescent="0.25">
      <c r="A219" s="204">
        <v>191188</v>
      </c>
      <c r="B219" s="111"/>
      <c r="C219" s="113"/>
      <c r="D219" s="239" t="s">
        <v>757</v>
      </c>
      <c r="E219" s="115"/>
      <c r="F219" s="146"/>
      <c r="G219" s="206" t="s">
        <v>758</v>
      </c>
      <c r="H219" s="205">
        <v>52511</v>
      </c>
      <c r="I219" s="119" t="s">
        <v>283</v>
      </c>
      <c r="J219" s="150"/>
      <c r="K219" s="121" t="str">
        <f t="shared" si="4"/>
        <v>191188.dienst@schule.nrw.de</v>
      </c>
    </row>
    <row r="220" spans="1:11" x14ac:dyDescent="0.2">
      <c r="A220" s="131">
        <v>191243</v>
      </c>
      <c r="B220" s="200"/>
      <c r="C220" s="134"/>
      <c r="D220" s="232" t="s">
        <v>759</v>
      </c>
      <c r="E220" s="79"/>
      <c r="F220" s="123"/>
      <c r="G220" s="124" t="s">
        <v>760</v>
      </c>
      <c r="H220" s="125">
        <v>52531</v>
      </c>
      <c r="I220" s="136" t="s">
        <v>291</v>
      </c>
      <c r="J220" s="233"/>
      <c r="K220" s="138" t="str">
        <f t="shared" si="4"/>
        <v>191243.dienst@schule.nrw.de</v>
      </c>
    </row>
    <row r="221" spans="1:11" ht="17" thickBot="1" x14ac:dyDescent="0.25">
      <c r="A221" s="204">
        <v>191383</v>
      </c>
      <c r="B221" s="111"/>
      <c r="C221" s="246"/>
      <c r="D221" s="247" t="s">
        <v>761</v>
      </c>
      <c r="E221" s="248"/>
      <c r="F221" s="249"/>
      <c r="G221" s="254" t="s">
        <v>341</v>
      </c>
      <c r="H221" s="143">
        <v>52134</v>
      </c>
      <c r="I221" s="204" t="s">
        <v>258</v>
      </c>
      <c r="J221" s="255"/>
      <c r="K221" s="251" t="str">
        <f t="shared" si="4"/>
        <v>191383.dienst@schule.nrw.de</v>
      </c>
    </row>
    <row r="222" spans="1:11" x14ac:dyDescent="0.2">
      <c r="A222" s="131">
        <v>191401</v>
      </c>
      <c r="B222" s="200"/>
      <c r="C222" s="134"/>
      <c r="D222" s="232" t="s">
        <v>762</v>
      </c>
      <c r="E222" s="79"/>
      <c r="F222" s="123"/>
      <c r="G222" s="124" t="s">
        <v>763</v>
      </c>
      <c r="H222" s="125">
        <v>53175</v>
      </c>
      <c r="I222" s="136" t="s">
        <v>100</v>
      </c>
      <c r="J222" s="233"/>
      <c r="K222" s="138" t="str">
        <f t="shared" si="4"/>
        <v>191401.dienst@schule.nrw.de</v>
      </c>
    </row>
    <row r="223" spans="1:11" x14ac:dyDescent="0.2">
      <c r="A223" s="94">
        <v>191437</v>
      </c>
      <c r="B223" s="86"/>
      <c r="C223" s="97"/>
      <c r="D223" s="234" t="s">
        <v>764</v>
      </c>
      <c r="E223" s="99"/>
      <c r="F223" s="135"/>
      <c r="G223" s="107" t="s">
        <v>765</v>
      </c>
      <c r="H223" s="105">
        <v>53809</v>
      </c>
      <c r="I223" s="100" t="s">
        <v>342</v>
      </c>
      <c r="J223" s="235"/>
      <c r="K223" s="102" t="str">
        <f t="shared" si="4"/>
        <v>191437.dienst@schule.nrw.de</v>
      </c>
    </row>
    <row r="224" spans="1:11" x14ac:dyDescent="0.2">
      <c r="A224" s="94">
        <v>191528</v>
      </c>
      <c r="B224" s="86"/>
      <c r="C224" s="97"/>
      <c r="D224" s="234" t="s">
        <v>766</v>
      </c>
      <c r="E224" s="99"/>
      <c r="F224" s="135"/>
      <c r="G224" s="107" t="s">
        <v>343</v>
      </c>
      <c r="H224" s="105">
        <v>53757</v>
      </c>
      <c r="I224" s="100" t="s">
        <v>659</v>
      </c>
      <c r="J224" s="235"/>
      <c r="K224" s="102" t="str">
        <f t="shared" si="4"/>
        <v>191528.dienst@schule.nrw.de</v>
      </c>
    </row>
    <row r="225" spans="1:11" x14ac:dyDescent="0.2">
      <c r="A225" s="94">
        <v>191541</v>
      </c>
      <c r="B225" s="86"/>
      <c r="C225" s="97"/>
      <c r="D225" s="234" t="s">
        <v>344</v>
      </c>
      <c r="E225" s="99"/>
      <c r="F225" s="135"/>
      <c r="G225" s="102" t="s">
        <v>767</v>
      </c>
      <c r="H225" s="105">
        <v>51645</v>
      </c>
      <c r="I225" s="100" t="s">
        <v>768</v>
      </c>
      <c r="J225" s="235"/>
      <c r="K225" s="102" t="str">
        <f t="shared" si="4"/>
        <v>191541.dienst@schule.nrw.de</v>
      </c>
    </row>
    <row r="226" spans="1:11" x14ac:dyDescent="0.2">
      <c r="A226" s="94">
        <v>191693</v>
      </c>
      <c r="B226" s="86"/>
      <c r="C226" s="97"/>
      <c r="D226" s="234" t="s">
        <v>345</v>
      </c>
      <c r="E226" s="99"/>
      <c r="F226" s="135"/>
      <c r="G226" s="107" t="s">
        <v>769</v>
      </c>
      <c r="H226" s="105">
        <v>51588</v>
      </c>
      <c r="I226" s="100" t="s">
        <v>347</v>
      </c>
      <c r="J226" s="235"/>
      <c r="K226" s="102" t="str">
        <f t="shared" si="4"/>
        <v>191693.dienst@schule.nrw.de</v>
      </c>
    </row>
    <row r="227" spans="1:11" x14ac:dyDescent="0.2">
      <c r="A227" s="94">
        <v>191700</v>
      </c>
      <c r="B227" s="86"/>
      <c r="C227" s="97"/>
      <c r="D227" s="234" t="s">
        <v>348</v>
      </c>
      <c r="E227" s="99"/>
      <c r="F227" s="135"/>
      <c r="G227" s="107" t="s">
        <v>349</v>
      </c>
      <c r="H227" s="105">
        <v>53639</v>
      </c>
      <c r="I227" s="100" t="s">
        <v>223</v>
      </c>
      <c r="J227" s="235"/>
      <c r="K227" s="102" t="str">
        <f t="shared" si="4"/>
        <v>191700.dienst@schule.nrw.de</v>
      </c>
    </row>
    <row r="228" spans="1:11" ht="17" thickBot="1" x14ac:dyDescent="0.25">
      <c r="A228" s="204">
        <v>191711</v>
      </c>
      <c r="B228" s="111"/>
      <c r="C228" s="113"/>
      <c r="D228" s="239" t="s">
        <v>350</v>
      </c>
      <c r="E228" s="115"/>
      <c r="F228" s="146"/>
      <c r="G228" s="206" t="s">
        <v>770</v>
      </c>
      <c r="H228" s="205">
        <v>51519</v>
      </c>
      <c r="I228" s="119" t="s">
        <v>351</v>
      </c>
      <c r="J228" s="240"/>
      <c r="K228" s="121" t="str">
        <f t="shared" ref="K228:K257" si="5">A228&amp;".dienst@schule.nrw.de"</f>
        <v>191711.dienst@schule.nrw.de</v>
      </c>
    </row>
    <row r="229" spans="1:11" ht="30" x14ac:dyDescent="0.2">
      <c r="A229" s="131">
        <v>191851</v>
      </c>
      <c r="B229" s="82"/>
      <c r="C229" s="256"/>
      <c r="D229" s="257" t="s">
        <v>771</v>
      </c>
      <c r="E229" s="79"/>
      <c r="F229" s="123"/>
      <c r="G229" s="208" t="s">
        <v>772</v>
      </c>
      <c r="H229" s="258" t="s">
        <v>773</v>
      </c>
      <c r="I229" s="258" t="s">
        <v>774</v>
      </c>
      <c r="J229" s="259"/>
      <c r="K229" s="138" t="str">
        <f t="shared" si="5"/>
        <v>191851.dienst@schule.nrw.de</v>
      </c>
    </row>
    <row r="230" spans="1:11" x14ac:dyDescent="0.2">
      <c r="A230" s="94">
        <v>191929</v>
      </c>
      <c r="B230" s="86"/>
      <c r="C230" s="260"/>
      <c r="D230" s="234" t="s">
        <v>352</v>
      </c>
      <c r="E230" s="99"/>
      <c r="F230" s="135"/>
      <c r="G230" s="107" t="s">
        <v>353</v>
      </c>
      <c r="H230" s="105">
        <v>53919</v>
      </c>
      <c r="I230" s="100" t="s">
        <v>354</v>
      </c>
      <c r="J230" s="235"/>
      <c r="K230" s="102" t="str">
        <f t="shared" si="5"/>
        <v>191929.dienst@schule.nrw.de</v>
      </c>
    </row>
    <row r="231" spans="1:11" x14ac:dyDescent="0.2">
      <c r="A231" s="94">
        <v>191930</v>
      </c>
      <c r="B231" s="86"/>
      <c r="C231" s="260"/>
      <c r="D231" s="234" t="s">
        <v>355</v>
      </c>
      <c r="E231" s="99"/>
      <c r="F231" s="135"/>
      <c r="G231" s="107" t="s">
        <v>775</v>
      </c>
      <c r="H231" s="105">
        <v>51580</v>
      </c>
      <c r="I231" s="100" t="s">
        <v>776</v>
      </c>
      <c r="J231" s="235"/>
      <c r="K231" s="102" t="str">
        <f t="shared" si="5"/>
        <v>191930.dienst@schule.nrw.de</v>
      </c>
    </row>
    <row r="232" spans="1:11" x14ac:dyDescent="0.2">
      <c r="A232" s="94">
        <v>191942</v>
      </c>
      <c r="B232" s="86"/>
      <c r="C232" s="100"/>
      <c r="D232" s="162" t="s">
        <v>759</v>
      </c>
      <c r="E232" s="99"/>
      <c r="F232" s="105"/>
      <c r="G232" s="107" t="s">
        <v>356</v>
      </c>
      <c r="H232" s="105">
        <v>50170</v>
      </c>
      <c r="I232" s="100" t="s">
        <v>156</v>
      </c>
      <c r="J232" s="181"/>
      <c r="K232" s="102" t="str">
        <f t="shared" si="5"/>
        <v>191942.dienst@schule.nrw.de</v>
      </c>
    </row>
    <row r="233" spans="1:11" ht="17" thickBot="1" x14ac:dyDescent="0.25">
      <c r="A233" s="204">
        <v>192090</v>
      </c>
      <c r="B233" s="111"/>
      <c r="C233" s="119"/>
      <c r="D233" s="212" t="s">
        <v>357</v>
      </c>
      <c r="E233" s="115"/>
      <c r="F233" s="205"/>
      <c r="G233" s="206" t="s">
        <v>358</v>
      </c>
      <c r="H233" s="205">
        <v>52372</v>
      </c>
      <c r="I233" s="119" t="s">
        <v>359</v>
      </c>
      <c r="J233" s="207"/>
      <c r="K233" s="121" t="str">
        <f t="shared" si="5"/>
        <v>192090.dienst@schule.nrw.de</v>
      </c>
    </row>
    <row r="234" spans="1:11" x14ac:dyDescent="0.2">
      <c r="A234" s="131">
        <v>192107</v>
      </c>
      <c r="B234" s="200"/>
      <c r="C234" s="136"/>
      <c r="D234" s="154" t="s">
        <v>777</v>
      </c>
      <c r="E234" s="79"/>
      <c r="F234" s="125"/>
      <c r="G234" s="124" t="s">
        <v>778</v>
      </c>
      <c r="H234" s="125">
        <v>50259</v>
      </c>
      <c r="I234" s="136" t="s">
        <v>195</v>
      </c>
      <c r="J234" s="202"/>
      <c r="K234" s="138" t="str">
        <f t="shared" si="5"/>
        <v>192107.dienst@schule.nrw.de</v>
      </c>
    </row>
    <row r="235" spans="1:11" x14ac:dyDescent="0.2">
      <c r="A235" s="94">
        <v>192119</v>
      </c>
      <c r="B235" s="86"/>
      <c r="C235" s="260"/>
      <c r="D235" s="234" t="s">
        <v>779</v>
      </c>
      <c r="E235" s="99"/>
      <c r="F235" s="135"/>
      <c r="G235" s="107" t="s">
        <v>780</v>
      </c>
      <c r="H235" s="105">
        <v>50127</v>
      </c>
      <c r="I235" s="100" t="s">
        <v>161</v>
      </c>
      <c r="J235" s="235"/>
      <c r="K235" s="102" t="str">
        <f t="shared" si="5"/>
        <v>192119.dienst@schule.nrw.de</v>
      </c>
    </row>
    <row r="236" spans="1:11" x14ac:dyDescent="0.2">
      <c r="A236" s="94">
        <v>193021</v>
      </c>
      <c r="B236" s="86"/>
      <c r="C236" s="97"/>
      <c r="D236" s="234" t="s">
        <v>781</v>
      </c>
      <c r="E236" s="99"/>
      <c r="F236" s="135"/>
      <c r="G236" s="107" t="s">
        <v>782</v>
      </c>
      <c r="H236" s="105">
        <v>50670</v>
      </c>
      <c r="I236" s="100" t="s">
        <v>6</v>
      </c>
      <c r="J236" s="179"/>
      <c r="K236" s="102" t="str">
        <f t="shared" si="5"/>
        <v>193021.dienst@schule.nrw.de</v>
      </c>
    </row>
    <row r="237" spans="1:11" x14ac:dyDescent="0.2">
      <c r="A237" s="94">
        <v>193227</v>
      </c>
      <c r="B237" s="86"/>
      <c r="C237" s="97"/>
      <c r="D237" s="234" t="s">
        <v>783</v>
      </c>
      <c r="E237" s="99"/>
      <c r="F237" s="135"/>
      <c r="G237" s="107" t="s">
        <v>784</v>
      </c>
      <c r="H237" s="105">
        <v>50321</v>
      </c>
      <c r="I237" s="100" t="s">
        <v>183</v>
      </c>
      <c r="J237" s="235"/>
      <c r="K237" s="102" t="str">
        <f t="shared" si="5"/>
        <v>193227.dienst@schule.nrw.de</v>
      </c>
    </row>
    <row r="238" spans="1:11" x14ac:dyDescent="0.2">
      <c r="A238" s="94">
        <v>193240</v>
      </c>
      <c r="B238" s="86"/>
      <c r="C238" s="97"/>
      <c r="D238" s="234" t="s">
        <v>785</v>
      </c>
      <c r="E238" s="99"/>
      <c r="F238" s="135"/>
      <c r="G238" s="107" t="s">
        <v>786</v>
      </c>
      <c r="H238" s="105">
        <v>53773</v>
      </c>
      <c r="I238" s="100" t="s">
        <v>217</v>
      </c>
      <c r="J238" s="235"/>
      <c r="K238" s="102" t="str">
        <f t="shared" si="5"/>
        <v>193240.dienst@schule.nrw.de</v>
      </c>
    </row>
    <row r="239" spans="1:11" ht="17" thickBot="1" x14ac:dyDescent="0.25">
      <c r="A239" s="204">
        <v>193290</v>
      </c>
      <c r="B239" s="111"/>
      <c r="C239" s="113"/>
      <c r="D239" s="239" t="s">
        <v>787</v>
      </c>
      <c r="E239" s="115"/>
      <c r="F239" s="146"/>
      <c r="G239" s="206" t="s">
        <v>788</v>
      </c>
      <c r="H239" s="205">
        <v>51063</v>
      </c>
      <c r="I239" s="119" t="s">
        <v>6</v>
      </c>
      <c r="J239" s="240"/>
      <c r="K239" s="121" t="str">
        <f t="shared" si="5"/>
        <v>193290.dienst@schule.nrw.de</v>
      </c>
    </row>
    <row r="240" spans="1:11" x14ac:dyDescent="0.2">
      <c r="A240" s="131">
        <v>193458</v>
      </c>
      <c r="B240" s="200"/>
      <c r="C240" s="127"/>
      <c r="D240" s="126" t="s">
        <v>789</v>
      </c>
      <c r="E240" s="243"/>
      <c r="F240" s="244"/>
      <c r="G240" s="129" t="s">
        <v>360</v>
      </c>
      <c r="H240" s="130">
        <v>52066</v>
      </c>
      <c r="I240" s="131" t="s">
        <v>241</v>
      </c>
      <c r="J240" s="245"/>
      <c r="K240" s="133" t="str">
        <f t="shared" si="5"/>
        <v>193458.dienst@schule.nrw.de</v>
      </c>
    </row>
    <row r="241" spans="1:11" x14ac:dyDescent="0.2">
      <c r="A241" s="94">
        <v>193513</v>
      </c>
      <c r="B241" s="86"/>
      <c r="C241" s="97"/>
      <c r="D241" s="234" t="s">
        <v>361</v>
      </c>
      <c r="E241" s="99"/>
      <c r="F241" s="135"/>
      <c r="G241" s="107" t="s">
        <v>362</v>
      </c>
      <c r="H241" s="105">
        <v>51789</v>
      </c>
      <c r="I241" s="100" t="s">
        <v>363</v>
      </c>
      <c r="J241" s="235"/>
      <c r="K241" s="102" t="str">
        <f t="shared" si="5"/>
        <v>193513.dienst@schule.nrw.de</v>
      </c>
    </row>
    <row r="242" spans="1:11" x14ac:dyDescent="0.2">
      <c r="A242" s="94">
        <v>193811</v>
      </c>
      <c r="B242" s="86"/>
      <c r="C242" s="97"/>
      <c r="D242" s="234" t="s">
        <v>790</v>
      </c>
      <c r="E242" s="99"/>
      <c r="F242" s="135"/>
      <c r="G242" s="107" t="s">
        <v>791</v>
      </c>
      <c r="H242" s="105">
        <v>53119</v>
      </c>
      <c r="I242" s="100" t="s">
        <v>100</v>
      </c>
      <c r="J242" s="235"/>
      <c r="K242" s="102" t="str">
        <f t="shared" si="5"/>
        <v>193811.dienst@schule.nrw.de</v>
      </c>
    </row>
    <row r="243" spans="1:11" ht="17" thickBot="1" x14ac:dyDescent="0.25">
      <c r="A243" s="204">
        <v>194232</v>
      </c>
      <c r="B243" s="111"/>
      <c r="C243" s="113"/>
      <c r="D243" s="239" t="s">
        <v>364</v>
      </c>
      <c r="E243" s="115"/>
      <c r="F243" s="146"/>
      <c r="G243" s="206" t="s">
        <v>365</v>
      </c>
      <c r="H243" s="205">
        <v>53332</v>
      </c>
      <c r="I243" s="119" t="s">
        <v>330</v>
      </c>
      <c r="J243" s="240"/>
      <c r="K243" s="121" t="str">
        <f t="shared" si="5"/>
        <v>194232.dienst@schule.nrw.de</v>
      </c>
    </row>
    <row r="244" spans="1:11" x14ac:dyDescent="0.2">
      <c r="A244" s="131">
        <v>194402</v>
      </c>
      <c r="B244" s="200"/>
      <c r="C244" s="134"/>
      <c r="D244" s="232" t="s">
        <v>792</v>
      </c>
      <c r="E244" s="79"/>
      <c r="F244" s="123"/>
      <c r="G244" s="138" t="s">
        <v>366</v>
      </c>
      <c r="H244" s="125">
        <v>50677</v>
      </c>
      <c r="I244" s="136" t="s">
        <v>6</v>
      </c>
      <c r="J244" s="233"/>
      <c r="K244" s="138" t="str">
        <f t="shared" si="5"/>
        <v>194402.dienst@schule.nrw.de</v>
      </c>
    </row>
    <row r="245" spans="1:11" x14ac:dyDescent="0.2">
      <c r="A245" s="94">
        <v>195108</v>
      </c>
      <c r="B245" s="86"/>
      <c r="C245" s="97"/>
      <c r="D245" s="234" t="s">
        <v>793</v>
      </c>
      <c r="E245" s="99"/>
      <c r="F245" s="135"/>
      <c r="G245" s="107" t="s">
        <v>367</v>
      </c>
      <c r="H245" s="105">
        <v>41844</v>
      </c>
      <c r="I245" s="100" t="s">
        <v>314</v>
      </c>
      <c r="J245" s="235"/>
      <c r="K245" s="102" t="str">
        <f t="shared" si="5"/>
        <v>195108.dienst@schule.nrw.de</v>
      </c>
    </row>
    <row r="246" spans="1:11" x14ac:dyDescent="0.2">
      <c r="A246" s="94">
        <v>195376</v>
      </c>
      <c r="B246" s="86"/>
      <c r="C246" s="97"/>
      <c r="D246" s="234" t="s">
        <v>368</v>
      </c>
      <c r="E246" s="99"/>
      <c r="F246" s="135"/>
      <c r="G246" s="107" t="s">
        <v>794</v>
      </c>
      <c r="H246" s="105">
        <v>51065</v>
      </c>
      <c r="I246" s="100" t="s">
        <v>6</v>
      </c>
      <c r="J246" s="235"/>
      <c r="K246" s="102" t="str">
        <f t="shared" si="5"/>
        <v>195376.dienst@schule.nrw.de</v>
      </c>
    </row>
    <row r="247" spans="1:11" x14ac:dyDescent="0.2">
      <c r="A247" s="94">
        <v>195390</v>
      </c>
      <c r="B247" s="86"/>
      <c r="C247" s="97"/>
      <c r="D247" s="234" t="s">
        <v>369</v>
      </c>
      <c r="E247" s="99"/>
      <c r="F247" s="135"/>
      <c r="G247" s="107" t="s">
        <v>795</v>
      </c>
      <c r="H247" s="105">
        <v>51643</v>
      </c>
      <c r="I247" s="100" t="s">
        <v>325</v>
      </c>
      <c r="J247" s="235"/>
      <c r="K247" s="102" t="str">
        <f t="shared" si="5"/>
        <v>195390.dienst@schule.nrw.de</v>
      </c>
    </row>
    <row r="248" spans="1:11" x14ac:dyDescent="0.2">
      <c r="A248" s="94">
        <v>195431</v>
      </c>
      <c r="B248" s="86"/>
      <c r="C248" s="88"/>
      <c r="D248" s="236" t="s">
        <v>796</v>
      </c>
      <c r="E248" s="90"/>
      <c r="F248" s="128"/>
      <c r="G248" s="237" t="s">
        <v>797</v>
      </c>
      <c r="H248" s="168">
        <v>52066</v>
      </c>
      <c r="I248" s="94" t="s">
        <v>241</v>
      </c>
      <c r="J248" s="238"/>
      <c r="K248" s="96" t="str">
        <f t="shared" si="5"/>
        <v>195431.dienst@schule.nrw.de</v>
      </c>
    </row>
    <row r="249" spans="1:11" ht="17" thickBot="1" x14ac:dyDescent="0.25">
      <c r="A249" s="204">
        <v>195728</v>
      </c>
      <c r="B249" s="111"/>
      <c r="C249" s="113"/>
      <c r="D249" s="239" t="s">
        <v>798</v>
      </c>
      <c r="E249" s="115"/>
      <c r="F249" s="146"/>
      <c r="G249" s="206" t="s">
        <v>799</v>
      </c>
      <c r="H249" s="205">
        <v>53111</v>
      </c>
      <c r="I249" s="119" t="s">
        <v>100</v>
      </c>
      <c r="J249" s="240"/>
      <c r="K249" s="121" t="str">
        <f t="shared" si="5"/>
        <v>195728.dienst@schule.nrw.de</v>
      </c>
    </row>
    <row r="250" spans="1:11" x14ac:dyDescent="0.2">
      <c r="A250" s="131">
        <v>195959</v>
      </c>
      <c r="B250" s="200"/>
      <c r="C250" s="134"/>
      <c r="D250" s="232" t="s">
        <v>800</v>
      </c>
      <c r="E250" s="79"/>
      <c r="F250" s="123"/>
      <c r="G250" s="124" t="s">
        <v>801</v>
      </c>
      <c r="H250" s="125">
        <v>50737</v>
      </c>
      <c r="I250" s="136" t="s">
        <v>6</v>
      </c>
      <c r="J250" s="233"/>
      <c r="K250" s="138" t="str">
        <f t="shared" si="5"/>
        <v>195959.dienst@schule.nrw.de</v>
      </c>
    </row>
    <row r="251" spans="1:11" x14ac:dyDescent="0.2">
      <c r="A251" s="94">
        <v>196150</v>
      </c>
      <c r="B251" s="86"/>
      <c r="C251" s="97"/>
      <c r="D251" s="234" t="s">
        <v>802</v>
      </c>
      <c r="E251" s="99"/>
      <c r="F251" s="135"/>
      <c r="G251" s="107" t="s">
        <v>803</v>
      </c>
      <c r="H251" s="105">
        <v>53721</v>
      </c>
      <c r="I251" s="100" t="s">
        <v>231</v>
      </c>
      <c r="J251" s="235"/>
      <c r="K251" s="102" t="str">
        <f t="shared" si="5"/>
        <v>196150.dienst@schule.nrw.de</v>
      </c>
    </row>
    <row r="252" spans="1:11" x14ac:dyDescent="0.2">
      <c r="A252" s="94">
        <v>196228</v>
      </c>
      <c r="B252" s="86"/>
      <c r="C252" s="97"/>
      <c r="D252" s="234" t="s">
        <v>804</v>
      </c>
      <c r="E252" s="99"/>
      <c r="F252" s="135"/>
      <c r="G252" s="107" t="s">
        <v>805</v>
      </c>
      <c r="H252" s="105">
        <v>41836</v>
      </c>
      <c r="I252" s="100" t="s">
        <v>288</v>
      </c>
      <c r="J252" s="235"/>
      <c r="K252" s="102" t="str">
        <f t="shared" si="5"/>
        <v>196228.dienst@schule.nrw.de</v>
      </c>
    </row>
    <row r="253" spans="1:11" ht="17" thickBot="1" x14ac:dyDescent="0.25">
      <c r="A253" s="204">
        <v>196289</v>
      </c>
      <c r="B253" s="111"/>
      <c r="C253" s="113"/>
      <c r="D253" s="239" t="s">
        <v>806</v>
      </c>
      <c r="E253" s="115"/>
      <c r="F253" s="146"/>
      <c r="G253" s="206" t="s">
        <v>370</v>
      </c>
      <c r="H253" s="205">
        <v>53129</v>
      </c>
      <c r="I253" s="119" t="s">
        <v>100</v>
      </c>
      <c r="J253" s="261"/>
      <c r="K253" s="121" t="str">
        <f t="shared" si="5"/>
        <v>196289.dienst@schule.nrw.de</v>
      </c>
    </row>
    <row r="254" spans="1:11" x14ac:dyDescent="0.2">
      <c r="A254" s="131">
        <v>196290</v>
      </c>
      <c r="B254" s="200"/>
      <c r="C254" s="127"/>
      <c r="D254" s="126" t="s">
        <v>807</v>
      </c>
      <c r="E254" s="243"/>
      <c r="F254" s="244"/>
      <c r="G254" s="129" t="s">
        <v>808</v>
      </c>
      <c r="H254" s="262">
        <v>52062</v>
      </c>
      <c r="I254" s="131" t="s">
        <v>241</v>
      </c>
      <c r="J254" s="245"/>
      <c r="K254" s="133" t="str">
        <f t="shared" si="5"/>
        <v>196290.dienst@schule.nrw.de</v>
      </c>
    </row>
    <row r="255" spans="1:11" x14ac:dyDescent="0.2">
      <c r="A255" s="94">
        <v>196423</v>
      </c>
      <c r="B255" s="86"/>
      <c r="C255" s="97"/>
      <c r="D255" s="234" t="s">
        <v>809</v>
      </c>
      <c r="E255" s="99"/>
      <c r="F255" s="135"/>
      <c r="G255" s="107" t="s">
        <v>371</v>
      </c>
      <c r="H255" s="105">
        <v>53757</v>
      </c>
      <c r="I255" s="100" t="s">
        <v>659</v>
      </c>
      <c r="J255" s="235"/>
      <c r="K255" s="102" t="str">
        <f t="shared" si="5"/>
        <v>196423.dienst@schule.nrw.de</v>
      </c>
    </row>
    <row r="256" spans="1:11" x14ac:dyDescent="0.2">
      <c r="A256" s="94">
        <v>196459</v>
      </c>
      <c r="B256" s="86"/>
      <c r="C256" s="97"/>
      <c r="D256" s="234" t="s">
        <v>810</v>
      </c>
      <c r="E256" s="99"/>
      <c r="F256" s="135"/>
      <c r="G256" s="263" t="s">
        <v>811</v>
      </c>
      <c r="H256" s="189">
        <v>50825</v>
      </c>
      <c r="I256" s="100" t="s">
        <v>6</v>
      </c>
      <c r="J256" s="181"/>
      <c r="K256" s="102" t="str">
        <f t="shared" si="5"/>
        <v>196459.dienst@schule.nrw.de</v>
      </c>
    </row>
    <row r="257" spans="1:11" x14ac:dyDescent="0.2">
      <c r="A257" s="94">
        <v>196599</v>
      </c>
      <c r="B257" s="86"/>
      <c r="C257" s="97"/>
      <c r="D257" s="234" t="s">
        <v>812</v>
      </c>
      <c r="E257" s="99"/>
      <c r="F257" s="135"/>
      <c r="G257" s="107" t="s">
        <v>813</v>
      </c>
      <c r="H257" s="105">
        <v>53773</v>
      </c>
      <c r="I257" s="100" t="s">
        <v>217</v>
      </c>
      <c r="J257" s="235"/>
      <c r="K257" s="102" t="str">
        <f t="shared" si="5"/>
        <v>196599.dienst@schule.nrw.de</v>
      </c>
    </row>
    <row r="258" spans="1:11" ht="17" thickBot="1" x14ac:dyDescent="0.25">
      <c r="A258" s="204">
        <v>196708</v>
      </c>
      <c r="B258" s="264"/>
      <c r="C258" s="246"/>
      <c r="D258" s="247" t="s">
        <v>814</v>
      </c>
      <c r="E258" s="204"/>
      <c r="F258" s="249"/>
      <c r="G258" s="265" t="s">
        <v>815</v>
      </c>
      <c r="H258" s="143">
        <v>53783</v>
      </c>
      <c r="I258" s="204" t="s">
        <v>214</v>
      </c>
      <c r="J258" s="266"/>
      <c r="K258" s="251" t="s">
        <v>816</v>
      </c>
    </row>
    <row r="259" spans="1:11" x14ac:dyDescent="0.2">
      <c r="A259" s="131">
        <v>196710</v>
      </c>
      <c r="B259" s="200"/>
      <c r="C259" s="134"/>
      <c r="D259" s="232" t="s">
        <v>817</v>
      </c>
      <c r="E259" s="79"/>
      <c r="F259" s="123"/>
      <c r="G259" s="124" t="s">
        <v>372</v>
      </c>
      <c r="H259" s="125">
        <v>53844</v>
      </c>
      <c r="I259" s="136" t="s">
        <v>236</v>
      </c>
      <c r="J259" s="233"/>
      <c r="K259" s="138" t="str">
        <f>A259&amp;".dienst@schule.nrw.de"</f>
        <v>196710.dienst@schule.nrw.de</v>
      </c>
    </row>
    <row r="260" spans="1:11" x14ac:dyDescent="0.2">
      <c r="A260" s="94">
        <v>196721</v>
      </c>
      <c r="B260" s="86"/>
      <c r="C260" s="88"/>
      <c r="D260" s="236" t="s">
        <v>818</v>
      </c>
      <c r="E260" s="90"/>
      <c r="F260" s="128"/>
      <c r="G260" s="237" t="s">
        <v>819</v>
      </c>
      <c r="H260" s="168">
        <v>52223</v>
      </c>
      <c r="I260" s="94" t="s">
        <v>92</v>
      </c>
      <c r="J260" s="267"/>
      <c r="K260" s="96" t="str">
        <f>A260&amp;".dienst@schule.nrw.de"</f>
        <v>196721.dienst@schule.nrw.de</v>
      </c>
    </row>
    <row r="261" spans="1:11" x14ac:dyDescent="0.2">
      <c r="A261" s="94">
        <v>196745</v>
      </c>
      <c r="B261" s="86"/>
      <c r="C261" s="97"/>
      <c r="D261" s="234" t="s">
        <v>820</v>
      </c>
      <c r="E261" s="99"/>
      <c r="F261" s="135"/>
      <c r="G261" s="107" t="s">
        <v>821</v>
      </c>
      <c r="H261" s="105">
        <v>52538</v>
      </c>
      <c r="I261" s="100" t="s">
        <v>822</v>
      </c>
      <c r="J261" s="235"/>
      <c r="K261" s="102" t="str">
        <f>A261&amp;".dienst@schule.nrw.de"</f>
        <v>196745.dienst@schule.nrw.de</v>
      </c>
    </row>
    <row r="262" spans="1:11" x14ac:dyDescent="0.2">
      <c r="A262" s="94">
        <v>197221</v>
      </c>
      <c r="B262" s="86"/>
      <c r="C262" s="97"/>
      <c r="D262" s="234" t="s">
        <v>823</v>
      </c>
      <c r="E262" s="99"/>
      <c r="F262" s="135"/>
      <c r="G262" s="107" t="s">
        <v>373</v>
      </c>
      <c r="H262" s="105">
        <v>51570</v>
      </c>
      <c r="I262" s="100" t="s">
        <v>239</v>
      </c>
      <c r="J262" s="235"/>
      <c r="K262" s="102" t="str">
        <f>A262&amp;".dienst@schule.nrw.de"</f>
        <v>197221.dienst@schule.nrw.de</v>
      </c>
    </row>
    <row r="263" spans="1:11" x14ac:dyDescent="0.2">
      <c r="A263" s="94">
        <v>197233</v>
      </c>
      <c r="B263" s="268"/>
      <c r="C263" s="88"/>
      <c r="D263" s="236" t="s">
        <v>824</v>
      </c>
      <c r="E263" s="94"/>
      <c r="F263" s="128"/>
      <c r="G263" s="237" t="s">
        <v>825</v>
      </c>
      <c r="H263" s="168">
        <v>51941</v>
      </c>
      <c r="I263" s="94" t="s">
        <v>302</v>
      </c>
      <c r="J263" s="238"/>
      <c r="K263" s="96" t="s">
        <v>826</v>
      </c>
    </row>
    <row r="264" spans="1:11" x14ac:dyDescent="0.2">
      <c r="A264" s="94">
        <v>197245</v>
      </c>
      <c r="B264" s="268"/>
      <c r="C264" s="88"/>
      <c r="D264" s="236" t="s">
        <v>827</v>
      </c>
      <c r="E264" s="94"/>
      <c r="F264" s="128"/>
      <c r="G264" s="237" t="s">
        <v>828</v>
      </c>
      <c r="H264" s="168">
        <v>52372</v>
      </c>
      <c r="I264" s="94" t="s">
        <v>359</v>
      </c>
      <c r="J264" s="238"/>
      <c r="K264" s="96" t="s">
        <v>829</v>
      </c>
    </row>
    <row r="265" spans="1:11" x14ac:dyDescent="0.2">
      <c r="A265" s="94">
        <v>197257</v>
      </c>
      <c r="B265" s="268"/>
      <c r="C265" s="88"/>
      <c r="D265" s="236" t="s">
        <v>830</v>
      </c>
      <c r="E265" s="94"/>
      <c r="F265" s="128"/>
      <c r="G265" s="237" t="s">
        <v>831</v>
      </c>
      <c r="H265" s="168">
        <v>52428</v>
      </c>
      <c r="I265" s="94" t="s">
        <v>275</v>
      </c>
      <c r="J265" s="252"/>
      <c r="K265" s="96" t="s">
        <v>832</v>
      </c>
    </row>
    <row r="266" spans="1:11" x14ac:dyDescent="0.2">
      <c r="A266" s="94">
        <v>197282</v>
      </c>
      <c r="B266" s="268"/>
      <c r="C266" s="88"/>
      <c r="D266" s="236" t="s">
        <v>833</v>
      </c>
      <c r="E266" s="94"/>
      <c r="F266" s="128"/>
      <c r="G266" s="269" t="s">
        <v>346</v>
      </c>
      <c r="H266" s="168">
        <v>51588</v>
      </c>
      <c r="I266" s="94" t="s">
        <v>347</v>
      </c>
      <c r="J266" s="252"/>
      <c r="K266" s="96" t="s">
        <v>834</v>
      </c>
    </row>
    <row r="267" spans="1:11" x14ac:dyDescent="0.2">
      <c r="A267" s="94">
        <v>197300</v>
      </c>
      <c r="B267" s="268"/>
      <c r="C267" s="88"/>
      <c r="D267" s="236" t="s">
        <v>835</v>
      </c>
      <c r="E267" s="94"/>
      <c r="F267" s="128"/>
      <c r="G267" s="237" t="s">
        <v>836</v>
      </c>
      <c r="H267" s="168">
        <v>51766</v>
      </c>
      <c r="I267" s="94" t="s">
        <v>210</v>
      </c>
      <c r="J267" s="238"/>
      <c r="K267" s="96" t="s">
        <v>837</v>
      </c>
    </row>
    <row r="268" spans="1:11" x14ac:dyDescent="0.2">
      <c r="A268" s="94">
        <v>197348</v>
      </c>
      <c r="B268" s="86"/>
      <c r="C268" s="88"/>
      <c r="D268" s="236" t="s">
        <v>838</v>
      </c>
      <c r="E268" s="90"/>
      <c r="F268" s="128"/>
      <c r="G268" s="237" t="s">
        <v>839</v>
      </c>
      <c r="H268" s="168">
        <v>52134</v>
      </c>
      <c r="I268" s="94" t="s">
        <v>258</v>
      </c>
      <c r="J268" s="238"/>
      <c r="K268" s="96" t="str">
        <f>A268&amp;".dienst@schule.nrw.de"</f>
        <v>197348.dienst@schule.nrw.de</v>
      </c>
    </row>
    <row r="269" spans="1:11" x14ac:dyDescent="0.2">
      <c r="A269" s="94">
        <v>197350</v>
      </c>
      <c r="B269" s="86"/>
      <c r="C269" s="97"/>
      <c r="D269" s="234" t="s">
        <v>374</v>
      </c>
      <c r="E269" s="99"/>
      <c r="F269" s="135"/>
      <c r="G269" s="107" t="s">
        <v>375</v>
      </c>
      <c r="H269" s="105">
        <v>53804</v>
      </c>
      <c r="I269" s="100" t="s">
        <v>376</v>
      </c>
      <c r="J269" s="235"/>
      <c r="K269" s="102" t="str">
        <f>A269&amp;".dienst@schule.nrw.de"</f>
        <v>197350.dienst@schule.nrw.de</v>
      </c>
    </row>
    <row r="270" spans="1:11" x14ac:dyDescent="0.2">
      <c r="A270" s="94">
        <v>197488</v>
      </c>
      <c r="B270" s="86"/>
      <c r="C270" s="97"/>
      <c r="D270" s="234" t="s">
        <v>840</v>
      </c>
      <c r="E270" s="99"/>
      <c r="F270" s="135"/>
      <c r="G270" s="107" t="s">
        <v>469</v>
      </c>
      <c r="H270" s="105">
        <v>50999</v>
      </c>
      <c r="I270" s="100" t="s">
        <v>6</v>
      </c>
      <c r="J270" s="235"/>
      <c r="K270" s="102" t="str">
        <f>A270&amp;".dienst@schule.nrw.de"</f>
        <v>197488.dienst@schule.nrw.de</v>
      </c>
    </row>
    <row r="271" spans="1:11" x14ac:dyDescent="0.2">
      <c r="A271" s="94">
        <v>197701</v>
      </c>
      <c r="B271" s="268"/>
      <c r="C271" s="88"/>
      <c r="D271" s="236" t="s">
        <v>841</v>
      </c>
      <c r="E271" s="94"/>
      <c r="F271" s="128"/>
      <c r="G271" s="237" t="s">
        <v>842</v>
      </c>
      <c r="H271" s="168">
        <v>52152</v>
      </c>
      <c r="I271" s="94" t="s">
        <v>843</v>
      </c>
      <c r="J271" s="238"/>
      <c r="K271" s="96" t="s">
        <v>844</v>
      </c>
    </row>
    <row r="272" spans="1:11" x14ac:dyDescent="0.2">
      <c r="A272" s="94">
        <v>197725</v>
      </c>
      <c r="B272" s="268"/>
      <c r="C272" s="88"/>
      <c r="D272" s="236" t="s">
        <v>845</v>
      </c>
      <c r="E272" s="94"/>
      <c r="F272" s="128"/>
      <c r="G272" s="237" t="s">
        <v>846</v>
      </c>
      <c r="H272" s="168">
        <v>51647</v>
      </c>
      <c r="I272" s="94" t="s">
        <v>202</v>
      </c>
      <c r="J272" s="238"/>
      <c r="K272" s="270" t="s">
        <v>847</v>
      </c>
    </row>
    <row r="273" spans="1:11" ht="30" x14ac:dyDescent="0.2">
      <c r="A273" s="94">
        <v>197737</v>
      </c>
      <c r="B273" s="86"/>
      <c r="C273" s="97"/>
      <c r="D273" s="234" t="s">
        <v>377</v>
      </c>
      <c r="E273" s="99"/>
      <c r="F273" s="135"/>
      <c r="G273" s="271" t="s">
        <v>848</v>
      </c>
      <c r="H273" s="105">
        <v>53773</v>
      </c>
      <c r="I273" s="105" t="s">
        <v>217</v>
      </c>
      <c r="J273" s="272"/>
      <c r="K273" s="102" t="str">
        <f t="shared" ref="K273:K281" si="6">A273&amp;".dienst@schule.nrw.de"</f>
        <v>197737.dienst@schule.nrw.de</v>
      </c>
    </row>
    <row r="274" spans="1:11" ht="17" thickBot="1" x14ac:dyDescent="0.25">
      <c r="A274" s="204">
        <v>197749</v>
      </c>
      <c r="B274" s="111"/>
      <c r="C274" s="113"/>
      <c r="D274" s="239" t="s">
        <v>849</v>
      </c>
      <c r="E274" s="115"/>
      <c r="F274" s="146"/>
      <c r="G274" s="121" t="s">
        <v>378</v>
      </c>
      <c r="H274" s="205">
        <v>53639</v>
      </c>
      <c r="I274" s="119" t="s">
        <v>223</v>
      </c>
      <c r="J274" s="240"/>
      <c r="K274" s="121" t="str">
        <f t="shared" si="6"/>
        <v>197749.dienst@schule.nrw.de</v>
      </c>
    </row>
    <row r="275" spans="1:11" x14ac:dyDescent="0.2">
      <c r="A275" s="131">
        <v>197750</v>
      </c>
      <c r="B275" s="200"/>
      <c r="C275" s="134"/>
      <c r="D275" s="232" t="s">
        <v>850</v>
      </c>
      <c r="E275" s="79"/>
      <c r="F275" s="123"/>
      <c r="G275" s="124" t="s">
        <v>851</v>
      </c>
      <c r="H275" s="125">
        <v>53819</v>
      </c>
      <c r="I275" s="136" t="s">
        <v>852</v>
      </c>
      <c r="J275" s="233"/>
      <c r="K275" s="138" t="str">
        <f t="shared" si="6"/>
        <v>197750.dienst@schule.nrw.de</v>
      </c>
    </row>
    <row r="276" spans="1:11" x14ac:dyDescent="0.2">
      <c r="A276" s="94">
        <v>197762</v>
      </c>
      <c r="B276" s="86"/>
      <c r="C276" s="97"/>
      <c r="D276" s="234" t="s">
        <v>853</v>
      </c>
      <c r="E276" s="99"/>
      <c r="F276" s="135"/>
      <c r="G276" s="188" t="s">
        <v>379</v>
      </c>
      <c r="H276" s="105">
        <v>53721</v>
      </c>
      <c r="I276" s="100" t="s">
        <v>231</v>
      </c>
      <c r="J276" s="235"/>
      <c r="K276" s="102" t="str">
        <f t="shared" si="6"/>
        <v>197762.dienst@schule.nrw.de</v>
      </c>
    </row>
    <row r="277" spans="1:11" x14ac:dyDescent="0.2">
      <c r="A277" s="94">
        <v>197774</v>
      </c>
      <c r="B277" s="86"/>
      <c r="C277" s="97"/>
      <c r="D277" s="234" t="s">
        <v>380</v>
      </c>
      <c r="E277" s="99"/>
      <c r="F277" s="135"/>
      <c r="G277" s="107" t="s">
        <v>381</v>
      </c>
      <c r="H277" s="105">
        <v>53945</v>
      </c>
      <c r="I277" s="100" t="s">
        <v>382</v>
      </c>
      <c r="J277" s="235"/>
      <c r="K277" s="102" t="str">
        <f t="shared" si="6"/>
        <v>197774.dienst@schule.nrw.de</v>
      </c>
    </row>
    <row r="278" spans="1:11" x14ac:dyDescent="0.2">
      <c r="A278" s="94">
        <v>197830</v>
      </c>
      <c r="B278" s="86"/>
      <c r="C278" s="97"/>
      <c r="D278" s="234" t="s">
        <v>383</v>
      </c>
      <c r="E278" s="99"/>
      <c r="F278" s="135"/>
      <c r="G278" s="107" t="s">
        <v>854</v>
      </c>
      <c r="H278" s="105">
        <v>53894</v>
      </c>
      <c r="I278" s="100" t="s">
        <v>178</v>
      </c>
      <c r="J278" s="273"/>
      <c r="K278" s="102" t="str">
        <f t="shared" si="6"/>
        <v>197830.dienst@schule.nrw.de</v>
      </c>
    </row>
    <row r="279" spans="1:11" x14ac:dyDescent="0.2">
      <c r="A279" s="94">
        <v>197877</v>
      </c>
      <c r="B279" s="86"/>
      <c r="C279" s="97"/>
      <c r="D279" s="234" t="s">
        <v>855</v>
      </c>
      <c r="E279" s="99"/>
      <c r="F279" s="135"/>
      <c r="G279" s="107" t="s">
        <v>384</v>
      </c>
      <c r="H279" s="168">
        <v>51469</v>
      </c>
      <c r="I279" s="100" t="s">
        <v>203</v>
      </c>
      <c r="J279" s="274"/>
      <c r="K279" s="102" t="str">
        <f t="shared" si="6"/>
        <v>197877.dienst@schule.nrw.de</v>
      </c>
    </row>
    <row r="280" spans="1:11" x14ac:dyDescent="0.2">
      <c r="A280" s="182">
        <v>198341</v>
      </c>
      <c r="B280" s="183"/>
      <c r="C280" s="184"/>
      <c r="D280" s="275" t="s">
        <v>856</v>
      </c>
      <c r="E280" s="99"/>
      <c r="F280" s="214"/>
      <c r="G280" s="215" t="s">
        <v>385</v>
      </c>
      <c r="H280" s="187">
        <v>53347</v>
      </c>
      <c r="I280" s="190" t="s">
        <v>386</v>
      </c>
      <c r="J280" s="179"/>
      <c r="K280" s="218" t="str">
        <f t="shared" si="6"/>
        <v>198341.dienst@schule.nrw.de</v>
      </c>
    </row>
    <row r="281" spans="1:11" x14ac:dyDescent="0.2">
      <c r="A281" s="94">
        <v>198493</v>
      </c>
      <c r="B281" s="86"/>
      <c r="C281" s="97"/>
      <c r="D281" s="234" t="s">
        <v>387</v>
      </c>
      <c r="E281" s="99"/>
      <c r="F281" s="135"/>
      <c r="G281" s="107" t="s">
        <v>388</v>
      </c>
      <c r="H281" s="105">
        <v>51643</v>
      </c>
      <c r="I281" s="100" t="s">
        <v>325</v>
      </c>
      <c r="J281" s="235"/>
      <c r="K281" s="102" t="str">
        <f t="shared" si="6"/>
        <v>198493.dienst@schule.nrw.de</v>
      </c>
    </row>
    <row r="282" spans="1:11" x14ac:dyDescent="0.2">
      <c r="A282" s="94">
        <v>198626</v>
      </c>
      <c r="B282" s="268"/>
      <c r="C282" s="88"/>
      <c r="D282" s="236" t="s">
        <v>857</v>
      </c>
      <c r="E282" s="94"/>
      <c r="F282" s="128"/>
      <c r="G282" s="237" t="s">
        <v>858</v>
      </c>
      <c r="H282" s="168">
        <v>52445</v>
      </c>
      <c r="I282" s="94" t="s">
        <v>859</v>
      </c>
      <c r="J282" s="276"/>
      <c r="K282" s="96" t="s">
        <v>860</v>
      </c>
    </row>
    <row r="283" spans="1:11" x14ac:dyDescent="0.2">
      <c r="A283" s="182">
        <v>198675</v>
      </c>
      <c r="B283" s="183"/>
      <c r="C283" s="184"/>
      <c r="D283" s="275" t="s">
        <v>389</v>
      </c>
      <c r="E283" s="186"/>
      <c r="F283" s="214"/>
      <c r="G283" s="215" t="s">
        <v>861</v>
      </c>
      <c r="H283" s="187">
        <v>50354</v>
      </c>
      <c r="I283" s="190" t="s">
        <v>188</v>
      </c>
      <c r="J283" s="277"/>
      <c r="K283" s="218" t="str">
        <f>A283&amp;".dienst@schule.nrw.de"</f>
        <v>198675.dienst@schule.nrw.de</v>
      </c>
    </row>
    <row r="284" spans="1:11" x14ac:dyDescent="0.2">
      <c r="A284" s="94">
        <v>198742</v>
      </c>
      <c r="B284" s="86"/>
      <c r="C284" s="97"/>
      <c r="D284" s="234" t="s">
        <v>862</v>
      </c>
      <c r="E284" s="99"/>
      <c r="F284" s="135"/>
      <c r="G284" s="107" t="s">
        <v>863</v>
      </c>
      <c r="H284" s="105">
        <v>51063</v>
      </c>
      <c r="I284" s="100" t="s">
        <v>6</v>
      </c>
      <c r="J284" s="235"/>
      <c r="K284" s="102" t="str">
        <f>A284&amp;".dienst@schule.nrw.de"</f>
        <v>198742.dienst@schule.nrw.de</v>
      </c>
    </row>
    <row r="285" spans="1:11" x14ac:dyDescent="0.2">
      <c r="A285" s="131">
        <v>198766</v>
      </c>
      <c r="B285" s="200"/>
      <c r="C285" s="134"/>
      <c r="D285" s="232" t="s">
        <v>390</v>
      </c>
      <c r="E285" s="79"/>
      <c r="F285" s="123"/>
      <c r="G285" s="124" t="s">
        <v>300</v>
      </c>
      <c r="H285" s="125">
        <v>50259</v>
      </c>
      <c r="I285" s="136" t="s">
        <v>195</v>
      </c>
      <c r="J285" s="233"/>
      <c r="K285" s="138" t="str">
        <f>A285&amp;".dienst@schule.nrw.de"</f>
        <v>198766.dienst@schule.nrw.de</v>
      </c>
    </row>
    <row r="286" spans="1:11" ht="45" x14ac:dyDescent="0.2">
      <c r="A286" s="94">
        <v>198912</v>
      </c>
      <c r="B286" s="86"/>
      <c r="C286" s="97"/>
      <c r="D286" s="234" t="s">
        <v>391</v>
      </c>
      <c r="E286" s="167"/>
      <c r="F286" s="278"/>
      <c r="G286" s="157" t="s">
        <v>864</v>
      </c>
      <c r="H286" s="110" t="s">
        <v>865</v>
      </c>
      <c r="I286" s="110" t="s">
        <v>518</v>
      </c>
      <c r="J286" s="235"/>
      <c r="K286" s="102" t="str">
        <f>A286&amp;".dienst@schule.nrw.de"</f>
        <v>198912.dienst@schule.nrw.de</v>
      </c>
    </row>
    <row r="287" spans="1:11" x14ac:dyDescent="0.2">
      <c r="A287" s="131">
        <v>198948</v>
      </c>
      <c r="B287" s="279"/>
      <c r="C287" s="127"/>
      <c r="D287" s="126" t="s">
        <v>866</v>
      </c>
      <c r="E287" s="131"/>
      <c r="F287" s="244"/>
      <c r="G287" s="129" t="s">
        <v>867</v>
      </c>
      <c r="H287" s="130">
        <v>42929</v>
      </c>
      <c r="I287" s="131" t="s">
        <v>116</v>
      </c>
      <c r="J287" s="280"/>
      <c r="K287" s="133" t="s">
        <v>868</v>
      </c>
    </row>
    <row r="288" spans="1:11" ht="30" x14ac:dyDescent="0.2">
      <c r="A288" s="94">
        <v>198950</v>
      </c>
      <c r="B288" s="173"/>
      <c r="C288" s="97"/>
      <c r="D288" s="234" t="s">
        <v>392</v>
      </c>
      <c r="E288" s="99"/>
      <c r="F288" s="135"/>
      <c r="G288" s="157" t="s">
        <v>869</v>
      </c>
      <c r="H288" s="105">
        <v>53359</v>
      </c>
      <c r="I288" s="100" t="s">
        <v>228</v>
      </c>
      <c r="J288" s="281"/>
      <c r="K288" s="102" t="str">
        <f t="shared" ref="K288:K294" si="7">A288&amp;".dienst@schule.nrw.de"</f>
        <v>198950.dienst@schule.nrw.de</v>
      </c>
    </row>
    <row r="289" spans="1:11" x14ac:dyDescent="0.2">
      <c r="A289" s="94">
        <v>199000</v>
      </c>
      <c r="B289" s="86"/>
      <c r="C289" s="97"/>
      <c r="D289" s="234" t="s">
        <v>870</v>
      </c>
      <c r="E289" s="99"/>
      <c r="F289" s="135"/>
      <c r="G289" s="107" t="s">
        <v>871</v>
      </c>
      <c r="H289" s="105">
        <v>50189</v>
      </c>
      <c r="I289" s="100" t="s">
        <v>393</v>
      </c>
      <c r="J289" s="181"/>
      <c r="K289" s="102" t="str">
        <f t="shared" si="7"/>
        <v>199000.dienst@schule.nrw.de</v>
      </c>
    </row>
    <row r="290" spans="1:11" x14ac:dyDescent="0.2">
      <c r="A290" s="94">
        <v>199011</v>
      </c>
      <c r="B290" s="86"/>
      <c r="C290" s="97"/>
      <c r="D290" s="234" t="s">
        <v>872</v>
      </c>
      <c r="E290" s="99"/>
      <c r="F290" s="135"/>
      <c r="G290" s="107" t="s">
        <v>394</v>
      </c>
      <c r="H290" s="105">
        <v>52525</v>
      </c>
      <c r="I290" s="100" t="s">
        <v>286</v>
      </c>
      <c r="J290" s="181"/>
      <c r="K290" s="102" t="str">
        <f t="shared" si="7"/>
        <v>199011.dienst@schule.nrw.de</v>
      </c>
    </row>
    <row r="291" spans="1:11" x14ac:dyDescent="0.2">
      <c r="A291" s="94">
        <v>199023</v>
      </c>
      <c r="B291" s="86"/>
      <c r="C291" s="97"/>
      <c r="D291" s="234" t="s">
        <v>873</v>
      </c>
      <c r="E291" s="99"/>
      <c r="F291" s="135"/>
      <c r="G291" s="107" t="s">
        <v>874</v>
      </c>
      <c r="H291" s="105">
        <v>53879</v>
      </c>
      <c r="I291" s="100" t="s">
        <v>167</v>
      </c>
      <c r="J291" s="181"/>
      <c r="K291" s="102" t="str">
        <f t="shared" si="7"/>
        <v>199023.dienst@schule.nrw.de</v>
      </c>
    </row>
    <row r="292" spans="1:11" x14ac:dyDescent="0.2">
      <c r="A292" s="94">
        <v>199175</v>
      </c>
      <c r="B292" s="86"/>
      <c r="C292" s="97"/>
      <c r="D292" s="234" t="s">
        <v>395</v>
      </c>
      <c r="E292" s="90"/>
      <c r="F292" s="135"/>
      <c r="G292" s="107" t="s">
        <v>396</v>
      </c>
      <c r="H292" s="105">
        <v>52457</v>
      </c>
      <c r="I292" s="100" t="s">
        <v>397</v>
      </c>
      <c r="J292" s="181"/>
      <c r="K292" s="102" t="str">
        <f t="shared" si="7"/>
        <v>199175.dienst@schule.nrw.de</v>
      </c>
    </row>
    <row r="293" spans="1:11" x14ac:dyDescent="0.2">
      <c r="A293" s="94">
        <v>199291</v>
      </c>
      <c r="B293" s="86"/>
      <c r="C293" s="97"/>
      <c r="D293" s="234" t="s">
        <v>875</v>
      </c>
      <c r="E293" s="99"/>
      <c r="F293" s="135"/>
      <c r="G293" s="107" t="s">
        <v>398</v>
      </c>
      <c r="H293" s="105">
        <v>51399</v>
      </c>
      <c r="I293" s="100" t="s">
        <v>399</v>
      </c>
      <c r="J293" s="181"/>
      <c r="K293" s="102" t="str">
        <f t="shared" si="7"/>
        <v>199291.dienst@schule.nrw.de</v>
      </c>
    </row>
    <row r="294" spans="1:11" x14ac:dyDescent="0.2">
      <c r="A294" s="94">
        <v>199310</v>
      </c>
      <c r="B294" s="86"/>
      <c r="C294" s="97"/>
      <c r="D294" s="234" t="s">
        <v>876</v>
      </c>
      <c r="E294" s="99"/>
      <c r="F294" s="135"/>
      <c r="G294" s="107" t="s">
        <v>877</v>
      </c>
      <c r="H294" s="105">
        <v>53859</v>
      </c>
      <c r="I294" s="100" t="s">
        <v>400</v>
      </c>
      <c r="J294" s="181"/>
      <c r="K294" s="102" t="str">
        <f t="shared" si="7"/>
        <v>199310.dienst@schule.nrw.de</v>
      </c>
    </row>
    <row r="295" spans="1:11" x14ac:dyDescent="0.2">
      <c r="A295" s="94">
        <v>199461</v>
      </c>
      <c r="B295" s="268"/>
      <c r="C295" s="88"/>
      <c r="D295" s="236" t="s">
        <v>878</v>
      </c>
      <c r="E295" s="94"/>
      <c r="F295" s="128"/>
      <c r="G295" s="237" t="s">
        <v>879</v>
      </c>
      <c r="H295" s="168">
        <v>42799</v>
      </c>
      <c r="I295" s="94" t="s">
        <v>107</v>
      </c>
      <c r="J295" s="282"/>
      <c r="K295" s="96" t="s">
        <v>880</v>
      </c>
    </row>
    <row r="296" spans="1:11" x14ac:dyDescent="0.2">
      <c r="A296" s="94">
        <v>199503</v>
      </c>
      <c r="B296" s="86"/>
      <c r="C296" s="97"/>
      <c r="D296" s="234" t="s">
        <v>881</v>
      </c>
      <c r="E296" s="99"/>
      <c r="F296" s="135"/>
      <c r="G296" s="107" t="s">
        <v>401</v>
      </c>
      <c r="H296" s="105">
        <v>53894</v>
      </c>
      <c r="I296" s="100" t="s">
        <v>178</v>
      </c>
      <c r="J296" s="181"/>
      <c r="K296" s="102" t="str">
        <f>A296&amp;".dienst@schule.nrw.de"</f>
        <v>199503.dienst@schule.nrw.de</v>
      </c>
    </row>
    <row r="297" spans="1:11" x14ac:dyDescent="0.2">
      <c r="A297" s="94">
        <v>199515</v>
      </c>
      <c r="B297" s="86"/>
      <c r="C297" s="88"/>
      <c r="D297" s="236" t="s">
        <v>882</v>
      </c>
      <c r="E297" s="90"/>
      <c r="F297" s="128"/>
      <c r="G297" s="237" t="s">
        <v>495</v>
      </c>
      <c r="H297" s="168">
        <v>52146</v>
      </c>
      <c r="I297" s="94" t="s">
        <v>264</v>
      </c>
      <c r="J297" s="282"/>
      <c r="K297" s="96" t="str">
        <f>A297&amp;".dienst@schule.nrw.de"</f>
        <v>199515.dienst@schule.nrw.de</v>
      </c>
    </row>
    <row r="298" spans="1:11" x14ac:dyDescent="0.2">
      <c r="A298" s="94">
        <v>199527</v>
      </c>
      <c r="B298" s="268"/>
      <c r="C298" s="88"/>
      <c r="D298" s="236" t="s">
        <v>883</v>
      </c>
      <c r="E298" s="94"/>
      <c r="F298" s="128"/>
      <c r="G298" s="237" t="s">
        <v>884</v>
      </c>
      <c r="H298" s="168">
        <v>51381</v>
      </c>
      <c r="I298" s="94" t="s">
        <v>96</v>
      </c>
      <c r="J298" s="282"/>
      <c r="K298" s="96" t="s">
        <v>885</v>
      </c>
    </row>
    <row r="299" spans="1:11" ht="30" x14ac:dyDescent="0.2">
      <c r="A299" s="94">
        <v>199680</v>
      </c>
      <c r="B299" s="86"/>
      <c r="C299" s="97"/>
      <c r="D299" s="234" t="s">
        <v>402</v>
      </c>
      <c r="E299" s="99"/>
      <c r="F299" s="135"/>
      <c r="G299" s="271" t="s">
        <v>886</v>
      </c>
      <c r="H299" s="189">
        <v>53797</v>
      </c>
      <c r="I299" s="100" t="s">
        <v>340</v>
      </c>
      <c r="J299" s="191"/>
      <c r="K299" s="102" t="str">
        <f>A299&amp;".dienst@schule.nrw.de"</f>
        <v>199680.dienst@schule.nrw.de</v>
      </c>
    </row>
    <row r="300" spans="1:11" ht="17" thickBot="1" x14ac:dyDescent="0.25">
      <c r="A300" s="204">
        <v>199837</v>
      </c>
      <c r="B300" s="111"/>
      <c r="C300" s="113"/>
      <c r="D300" s="239" t="s">
        <v>887</v>
      </c>
      <c r="E300" s="115"/>
      <c r="F300" s="146"/>
      <c r="G300" s="206" t="s">
        <v>888</v>
      </c>
      <c r="H300" s="205">
        <v>53604</v>
      </c>
      <c r="I300" s="119" t="s">
        <v>219</v>
      </c>
      <c r="J300" s="207"/>
      <c r="K300" s="121" t="str">
        <f>A300&amp;".dienst@schule.nrw.de"</f>
        <v>199837.dienst@schule.nrw.de</v>
      </c>
    </row>
    <row r="301" spans="1:11" x14ac:dyDescent="0.2">
      <c r="A301" s="131">
        <v>199898</v>
      </c>
      <c r="B301" s="279"/>
      <c r="C301" s="127"/>
      <c r="D301" s="126" t="s">
        <v>889</v>
      </c>
      <c r="E301" s="131"/>
      <c r="F301" s="244"/>
      <c r="G301" s="129" t="s">
        <v>890</v>
      </c>
      <c r="H301" s="130">
        <v>42477</v>
      </c>
      <c r="I301" s="131" t="s">
        <v>113</v>
      </c>
      <c r="J301" s="280"/>
      <c r="K301" s="133" t="s">
        <v>891</v>
      </c>
    </row>
    <row r="302" spans="1:11" x14ac:dyDescent="0.2">
      <c r="A302" s="283" t="s">
        <v>892</v>
      </c>
      <c r="B302" s="283"/>
      <c r="C302" s="283"/>
      <c r="D302" s="283" t="s">
        <v>893</v>
      </c>
      <c r="E302" s="283"/>
      <c r="F302" s="283"/>
      <c r="G302" s="283" t="s">
        <v>893</v>
      </c>
      <c r="H302" s="283" t="s">
        <v>893</v>
      </c>
      <c r="I302" s="283" t="s">
        <v>893</v>
      </c>
      <c r="J302" s="283"/>
      <c r="K302" s="283" t="s">
        <v>893</v>
      </c>
    </row>
  </sheetData>
  <sheetProtection algorithmName="SHA-512" hashValue="gJz7cwQKuJZJcpHS69B0SJKyPv+xCu3m7xbal6osU7HQWILXrS3zkNC3VcUKU9W2HIGIOPCt8yk/FsQQmDhYZw==" saltValue="GhtcbLvD/EGHdoxI6yiLyg==" spinCount="100000" sheet="1" objects="1" scenarios="1"/>
  <hyperlinks>
    <hyperlink ref="K35" r:id="rId1" xr:uid="{3F11F137-D895-4222-8C23-F1EC0EE38BC9}"/>
    <hyperlink ref="K272" r:id="rId2" xr:uid="{96BBD429-8666-45B9-BF19-74CE803AF20E}"/>
  </hyperlink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F1"/>
  <sheetViews>
    <sheetView workbookViewId="0">
      <selection activeCell="D223" sqref="D223"/>
    </sheetView>
  </sheetViews>
  <sheetFormatPr baseColWidth="10" defaultColWidth="5.83203125" defaultRowHeight="15" x14ac:dyDescent="0.2"/>
  <cols>
    <col min="34" max="34" width="10.1640625" bestFit="1" customWidth="1"/>
  </cols>
  <sheetData>
    <row r="1" spans="1:136" x14ac:dyDescent="0.2">
      <c r="A1">
        <f>Antrag!B11</f>
        <v>0</v>
      </c>
      <c r="B1">
        <f>Antrag!B12</f>
        <v>0</v>
      </c>
      <c r="C1">
        <f>Antrag!B13</f>
        <v>0</v>
      </c>
      <c r="D1" t="str">
        <f>Antrag!B14</f>
        <v>Bitte auswählen</v>
      </c>
      <c r="E1" t="str">
        <f>Antrag!B15</f>
        <v>Bitte im Feld 'Schulnummer' die Schulnummer eintragen</v>
      </c>
      <c r="F1" t="str">
        <f>Antrag!B16</f>
        <v>bitte auswählen</v>
      </c>
      <c r="G1">
        <f>Antrag!B17</f>
        <v>0</v>
      </c>
      <c r="H1">
        <f>Antrag!B18</f>
        <v>0</v>
      </c>
      <c r="I1" t="str">
        <f>Antrag!B19</f>
        <v>Bitte im Feld 'Schulnummer' die Schulnummer eintragen</v>
      </c>
      <c r="J1" t="str">
        <f>Antrag!B20</f>
        <v>Bitte im Feld 'Schulnummer' die Schulnummer eintragen</v>
      </c>
      <c r="K1" t="str">
        <f>Antrag!B21</f>
        <v>Bitte im Feld 'Schulnummer' die Schulnummer eintragen</v>
      </c>
      <c r="L1" t="str">
        <f>Antrag!B22</f>
        <v>Bitte im Feld 'Schulnummer' die Schulnummer eintragen</v>
      </c>
      <c r="M1">
        <f>Antrag!B23</f>
        <v>0</v>
      </c>
      <c r="N1">
        <f>Antrag!B24</f>
        <v>0</v>
      </c>
      <c r="O1">
        <f>Antrag!B25</f>
        <v>0</v>
      </c>
      <c r="P1">
        <f>Antrag!B26</f>
        <v>0</v>
      </c>
      <c r="Q1" s="59">
        <f>Antrag!B27</f>
        <v>0</v>
      </c>
      <c r="R1">
        <f>Antrag!B28</f>
        <v>0</v>
      </c>
      <c r="S1">
        <f>Antrag!B37</f>
        <v>0</v>
      </c>
      <c r="T1">
        <f>Antrag!B52</f>
        <v>0</v>
      </c>
      <c r="U1">
        <f>Antrag!B53</f>
        <v>0</v>
      </c>
      <c r="V1" t="str">
        <f>Antrag!B54</f>
        <v>bitte auswählen</v>
      </c>
      <c r="W1" t="str">
        <f>Antrag!B55</f>
        <v>kein Ansprechpartner</v>
      </c>
      <c r="X1">
        <f>Antrag!B56</f>
        <v>0</v>
      </c>
      <c r="Y1" t="str">
        <f>Antrag!B57</f>
        <v>kein AO-SF-Verfahren</v>
      </c>
      <c r="Z1">
        <f>Antrag!B58</f>
        <v>0</v>
      </c>
      <c r="AA1">
        <f>Antrag!B59</f>
        <v>0</v>
      </c>
      <c r="AB1" t="str">
        <f>Antrag!B60</f>
        <v>bitte auswählen</v>
      </c>
      <c r="AC1" t="str">
        <f>Antrag!B61</f>
        <v>bitte auswählen</v>
      </c>
      <c r="AD1">
        <f>Antrag!B63</f>
        <v>0</v>
      </c>
      <c r="AE1" t="str">
        <f>Antrag!B64</f>
        <v>bitte auswählen</v>
      </c>
      <c r="AF1">
        <f>Antrag!B65</f>
        <v>0</v>
      </c>
      <c r="AG1">
        <f>Antrag!B66</f>
        <v>0</v>
      </c>
      <c r="AH1" s="59">
        <f>Antrag!B67</f>
        <v>0</v>
      </c>
      <c r="AI1">
        <f>Antrag!B68</f>
        <v>0</v>
      </c>
      <c r="AJ1">
        <f>Antrag!B69</f>
        <v>0</v>
      </c>
      <c r="AK1">
        <f>Antrag!B70</f>
        <v>0</v>
      </c>
      <c r="AL1">
        <f>Antrag!B71</f>
        <v>0</v>
      </c>
      <c r="AM1">
        <f>Antrag!B72</f>
        <v>0</v>
      </c>
      <c r="AN1">
        <f>Antrag!B73</f>
        <v>0</v>
      </c>
      <c r="AO1">
        <f>Antrag!B74</f>
        <v>0</v>
      </c>
      <c r="AP1">
        <f>Antrag!B75</f>
        <v>0</v>
      </c>
      <c r="AQ1">
        <f>Antrag!B79</f>
        <v>0</v>
      </c>
      <c r="AR1">
        <f>Antrag!B80</f>
        <v>0</v>
      </c>
      <c r="AS1">
        <f>Antrag!B81</f>
        <v>0</v>
      </c>
      <c r="AT1">
        <f>Antrag!B82</f>
        <v>0</v>
      </c>
      <c r="AU1" t="str">
        <f>Antrag!B84</f>
        <v/>
      </c>
      <c r="AV1">
        <f>Antrag!C84</f>
        <v>0</v>
      </c>
      <c r="AW1">
        <f>Antrag!D84</f>
        <v>0</v>
      </c>
      <c r="AX1">
        <f>Antrag!E84</f>
        <v>0</v>
      </c>
      <c r="AY1">
        <f>Antrag!F84</f>
        <v>0</v>
      </c>
      <c r="AZ1" t="str">
        <f>Antrag!B85</f>
        <v/>
      </c>
      <c r="BA1">
        <f>Antrag!C85</f>
        <v>0</v>
      </c>
      <c r="BB1">
        <f>Antrag!D85</f>
        <v>0</v>
      </c>
      <c r="BC1">
        <f>Antrag!E85</f>
        <v>0</v>
      </c>
      <c r="BD1">
        <f>Antrag!F85</f>
        <v>0</v>
      </c>
      <c r="BE1" t="str">
        <f>Antrag!B86</f>
        <v/>
      </c>
      <c r="BF1">
        <f>Antrag!C86</f>
        <v>0</v>
      </c>
      <c r="BG1">
        <f>Antrag!D86</f>
        <v>0</v>
      </c>
      <c r="BH1">
        <f>Antrag!E86</f>
        <v>0</v>
      </c>
      <c r="BI1">
        <f>Antrag!F86</f>
        <v>0</v>
      </c>
      <c r="BJ1" t="str">
        <f>Antrag!B87</f>
        <v/>
      </c>
      <c r="BK1">
        <f>Antrag!C87</f>
        <v>0</v>
      </c>
      <c r="BL1">
        <f>Antrag!D87</f>
        <v>0</v>
      </c>
      <c r="BM1">
        <f>Antrag!E87</f>
        <v>0</v>
      </c>
      <c r="BN1">
        <f>Antrag!F87</f>
        <v>0</v>
      </c>
      <c r="BO1">
        <f>Antrag!B88</f>
        <v>0</v>
      </c>
      <c r="BP1">
        <f>Antrag!B89</f>
        <v>0</v>
      </c>
      <c r="BQ1">
        <f>Antrag!B90</f>
        <v>0</v>
      </c>
      <c r="BR1">
        <f>Antrag!B91</f>
        <v>0</v>
      </c>
      <c r="BS1" t="str">
        <f>Antrag!B93</f>
        <v/>
      </c>
      <c r="BT1">
        <f>Antrag!C93</f>
        <v>0</v>
      </c>
      <c r="BU1">
        <f>Antrag!D93</f>
        <v>0</v>
      </c>
      <c r="BV1">
        <f>Antrag!E93</f>
        <v>0</v>
      </c>
      <c r="BW1" t="str">
        <f>Antrag!B94</f>
        <v/>
      </c>
      <c r="BX1">
        <f>Antrag!C94</f>
        <v>0</v>
      </c>
      <c r="BY1">
        <f>Antrag!D94</f>
        <v>0</v>
      </c>
      <c r="BZ1">
        <f>Antrag!E94</f>
        <v>0</v>
      </c>
      <c r="CA1" t="str">
        <f>Antrag!B95</f>
        <v/>
      </c>
      <c r="CB1">
        <f>Antrag!C95</f>
        <v>0</v>
      </c>
      <c r="CC1">
        <f>Antrag!D95</f>
        <v>0</v>
      </c>
      <c r="CD1">
        <f>Antrag!E95</f>
        <v>0</v>
      </c>
      <c r="CE1" t="str">
        <f>Antrag!B96</f>
        <v/>
      </c>
      <c r="CF1">
        <f>Antrag!C96</f>
        <v>0</v>
      </c>
      <c r="CG1">
        <f>Antrag!D96</f>
        <v>0</v>
      </c>
      <c r="CH1">
        <f>Antrag!E96</f>
        <v>0</v>
      </c>
      <c r="CI1">
        <f>Antrag!B97</f>
        <v>0</v>
      </c>
      <c r="CJ1">
        <f>Antrag!B111</f>
        <v>0</v>
      </c>
      <c r="CK1">
        <f>Antrag!B112</f>
        <v>0</v>
      </c>
      <c r="CL1">
        <f>Antrag!B113</f>
        <v>0</v>
      </c>
      <c r="CM1" t="str">
        <f>Antrag!B115</f>
        <v/>
      </c>
      <c r="CN1">
        <f>Antrag!C115</f>
        <v>0</v>
      </c>
      <c r="CO1">
        <f>Antrag!D115</f>
        <v>0</v>
      </c>
      <c r="CP1">
        <f>Antrag!E115</f>
        <v>0</v>
      </c>
      <c r="CQ1">
        <f>Antrag!F115</f>
        <v>0</v>
      </c>
      <c r="CR1" t="str">
        <f>Antrag!B116</f>
        <v/>
      </c>
      <c r="CS1">
        <f>Antrag!C116</f>
        <v>0</v>
      </c>
      <c r="CT1">
        <f>Antrag!D116</f>
        <v>0</v>
      </c>
      <c r="CU1">
        <f>Antrag!E116</f>
        <v>0</v>
      </c>
      <c r="CV1">
        <f>Antrag!F116</f>
        <v>0</v>
      </c>
      <c r="CW1" t="str">
        <f>Antrag!B117</f>
        <v/>
      </c>
      <c r="CX1">
        <f>Antrag!C117</f>
        <v>0</v>
      </c>
      <c r="CY1">
        <f>Antrag!D117</f>
        <v>0</v>
      </c>
      <c r="CZ1">
        <f>Antrag!E117</f>
        <v>0</v>
      </c>
      <c r="DA1">
        <f>Antrag!F117</f>
        <v>0</v>
      </c>
      <c r="DB1" t="str">
        <f>Antrag!B118</f>
        <v/>
      </c>
      <c r="DC1">
        <f>Antrag!C118</f>
        <v>0</v>
      </c>
      <c r="DD1">
        <f>Antrag!D118</f>
        <v>0</v>
      </c>
      <c r="DE1">
        <f>Antrag!E118</f>
        <v>0</v>
      </c>
      <c r="DF1">
        <f>Antrag!F118</f>
        <v>0</v>
      </c>
      <c r="DG1">
        <f>Antrag!B119</f>
        <v>0</v>
      </c>
      <c r="DH1">
        <f>Antrag!B120</f>
        <v>0</v>
      </c>
      <c r="DI1">
        <f>Antrag!B121</f>
        <v>0</v>
      </c>
      <c r="DJ1">
        <f>Antrag!B122</f>
        <v>0</v>
      </c>
      <c r="DK1">
        <f>Antrag!B123</f>
        <v>0</v>
      </c>
      <c r="DL1">
        <f>Antrag!B124</f>
        <v>0</v>
      </c>
      <c r="DM1">
        <f>Antrag!B125</f>
        <v>0</v>
      </c>
      <c r="DN1" t="str">
        <f>Antrag!B127</f>
        <v/>
      </c>
      <c r="DO1">
        <f>Antrag!C127</f>
        <v>0</v>
      </c>
      <c r="DP1">
        <f>Antrag!D127</f>
        <v>0</v>
      </c>
      <c r="DQ1">
        <f>Antrag!E127</f>
        <v>0</v>
      </c>
      <c r="DR1" t="str">
        <f>Antrag!B128</f>
        <v/>
      </c>
      <c r="DS1">
        <f>Antrag!C128</f>
        <v>0</v>
      </c>
      <c r="DT1">
        <f>Antrag!D128</f>
        <v>0</v>
      </c>
      <c r="DU1">
        <f>Antrag!E128</f>
        <v>0</v>
      </c>
      <c r="DV1" t="str">
        <f>Antrag!B129</f>
        <v/>
      </c>
      <c r="DW1">
        <f>Antrag!C129</f>
        <v>0</v>
      </c>
      <c r="DX1">
        <f>Antrag!D129</f>
        <v>0</v>
      </c>
      <c r="DY1">
        <f>Antrag!E129</f>
        <v>0</v>
      </c>
      <c r="DZ1" t="str">
        <f>Antrag!B130</f>
        <v/>
      </c>
      <c r="EA1">
        <f>Antrag!C130</f>
        <v>0</v>
      </c>
      <c r="EB1">
        <f>Antrag!D130</f>
        <v>0</v>
      </c>
      <c r="EC1">
        <f>Antrag!E130</f>
        <v>0</v>
      </c>
      <c r="ED1">
        <f>Antrag!B131</f>
        <v>0</v>
      </c>
      <c r="EE1">
        <f>Antrag!B142</f>
        <v>0</v>
      </c>
      <c r="EF1">
        <f>Antrag!B143</f>
        <v>0</v>
      </c>
    </row>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F1"/>
  <sheetViews>
    <sheetView workbookViewId="0">
      <selection activeCell="B1" sqref="B1"/>
    </sheetView>
  </sheetViews>
  <sheetFormatPr baseColWidth="10" defaultColWidth="4.1640625" defaultRowHeight="15" x14ac:dyDescent="0.2"/>
  <sheetData>
    <row r="1" spans="1:162" s="67" customFormat="1" x14ac:dyDescent="0.2">
      <c r="A1" s="288">
        <f>Antrag!B11</f>
        <v>0</v>
      </c>
      <c r="B1" s="288" t="str">
        <f>Antrag!B14</f>
        <v>Bitte auswählen</v>
      </c>
      <c r="C1" s="288" t="str">
        <f>Antrag!B15</f>
        <v>Bitte im Feld 'Schulnummer' die Schulnummer eintragen</v>
      </c>
      <c r="D1" s="288" t="str">
        <f>Antrag!B16</f>
        <v>bitte auswählen</v>
      </c>
      <c r="E1" s="288">
        <f>Antrag!B17</f>
        <v>0</v>
      </c>
      <c r="F1" s="288">
        <f>Antrag!B18</f>
        <v>0</v>
      </c>
      <c r="G1" s="288" t="str">
        <f>Antrag!B19</f>
        <v>Bitte im Feld 'Schulnummer' die Schulnummer eintragen</v>
      </c>
      <c r="H1" s="288" t="str">
        <f>Antrag!B20</f>
        <v>Bitte im Feld 'Schulnummer' die Schulnummer eintragen</v>
      </c>
      <c r="I1" s="288" t="str">
        <f>Antrag!B21</f>
        <v>Bitte im Feld 'Schulnummer' die Schulnummer eintragen</v>
      </c>
      <c r="J1" s="288" t="str">
        <f>Antrag!B22</f>
        <v>Bitte im Feld 'Schulnummer' die Schulnummer eintragen</v>
      </c>
      <c r="K1" s="288">
        <f>Antrag!B25</f>
        <v>0</v>
      </c>
      <c r="L1" s="288">
        <f>Antrag!B26</f>
        <v>0</v>
      </c>
      <c r="M1" s="289">
        <f>Antrag!B27</f>
        <v>0</v>
      </c>
      <c r="N1" s="288">
        <f>Antrag!B28</f>
        <v>0</v>
      </c>
      <c r="O1" s="288" t="str">
        <f>Antrag!B54</f>
        <v>bitte auswählen</v>
      </c>
      <c r="P1" s="288" t="str">
        <f>Antrag!B55</f>
        <v>kein Ansprechpartner</v>
      </c>
      <c r="Q1" s="288" t="str">
        <f>Antrag!B57</f>
        <v>kein AO-SF-Verfahren</v>
      </c>
      <c r="R1" s="288" t="str">
        <f>Antrag!B60</f>
        <v>bitte auswählen</v>
      </c>
      <c r="S1" s="288" t="str">
        <f>Antrag!B61</f>
        <v>bitte auswählen</v>
      </c>
      <c r="T1" s="288" t="str">
        <f>Antrag!B64</f>
        <v>bitte auswählen</v>
      </c>
      <c r="U1" s="289">
        <f>Antrag!B67</f>
        <v>0</v>
      </c>
      <c r="V1" s="288">
        <f>Antrag!B69</f>
        <v>0</v>
      </c>
      <c r="W1" s="288">
        <f>Antrag!B72</f>
        <v>0</v>
      </c>
      <c r="X1" s="288">
        <f>Antrag!B73</f>
        <v>0</v>
      </c>
      <c r="Y1" s="288">
        <f>Antrag!B74</f>
        <v>0</v>
      </c>
      <c r="Z1" s="288">
        <f>Antrag!B75</f>
        <v>0</v>
      </c>
      <c r="AA1" s="288" t="str">
        <f>Antrag!B84</f>
        <v/>
      </c>
      <c r="AB1" s="288">
        <f>Antrag!C84</f>
        <v>0</v>
      </c>
      <c r="AC1" s="288">
        <f>Antrag!D84</f>
        <v>0</v>
      </c>
      <c r="AD1" s="288">
        <f>Antrag!E84</f>
        <v>0</v>
      </c>
      <c r="AE1" s="288">
        <f>Antrag!F84</f>
        <v>0</v>
      </c>
      <c r="AF1" s="288" t="str">
        <f>Antrag!B85</f>
        <v/>
      </c>
      <c r="AG1" s="288">
        <f>Antrag!C85</f>
        <v>0</v>
      </c>
      <c r="AH1" s="288">
        <f>Antrag!D85</f>
        <v>0</v>
      </c>
      <c r="AI1" s="288">
        <f>Antrag!E85</f>
        <v>0</v>
      </c>
      <c r="AJ1" s="288">
        <f>Antrag!F85</f>
        <v>0</v>
      </c>
      <c r="AK1" s="288" t="str">
        <f>Antrag!B86</f>
        <v/>
      </c>
      <c r="AL1" s="288">
        <f>Antrag!C86</f>
        <v>0</v>
      </c>
      <c r="AM1" s="288">
        <f>Antrag!D86</f>
        <v>0</v>
      </c>
      <c r="AN1" s="288">
        <f>Antrag!E86</f>
        <v>0</v>
      </c>
      <c r="AO1" s="288">
        <f>Antrag!F86</f>
        <v>0</v>
      </c>
      <c r="AP1" s="288" t="str">
        <f>Antrag!B87</f>
        <v/>
      </c>
      <c r="AQ1" s="288">
        <f>Antrag!C87</f>
        <v>0</v>
      </c>
      <c r="AR1" s="288">
        <f>Antrag!D87</f>
        <v>0</v>
      </c>
      <c r="AS1" s="288">
        <f>Antrag!E87</f>
        <v>0</v>
      </c>
      <c r="AT1" s="288">
        <f>Antrag!F87</f>
        <v>0</v>
      </c>
      <c r="AU1" s="288" t="str">
        <f>Antrag!B93</f>
        <v/>
      </c>
      <c r="AV1" s="288">
        <f>Antrag!C93</f>
        <v>0</v>
      </c>
      <c r="AW1" s="288">
        <f>Antrag!D93</f>
        <v>0</v>
      </c>
      <c r="AX1" s="288">
        <f>Antrag!E93</f>
        <v>0</v>
      </c>
      <c r="AY1" s="288" t="str">
        <f>Antrag!B94</f>
        <v/>
      </c>
      <c r="AZ1" s="288">
        <f>Antrag!C94</f>
        <v>0</v>
      </c>
      <c r="BA1" s="288">
        <f>Antrag!D94</f>
        <v>0</v>
      </c>
      <c r="BB1" s="288">
        <f>Antrag!E94</f>
        <v>0</v>
      </c>
      <c r="BC1" s="288" t="str">
        <f>Antrag!B95</f>
        <v/>
      </c>
      <c r="BD1" s="288">
        <f>Antrag!C95</f>
        <v>0</v>
      </c>
      <c r="BE1" s="288">
        <f>Antrag!D95</f>
        <v>0</v>
      </c>
      <c r="BF1" s="288">
        <f>Antrag!E95</f>
        <v>0</v>
      </c>
      <c r="BG1" s="288" t="str">
        <f>Antrag!B96</f>
        <v/>
      </c>
      <c r="BH1" s="288">
        <f>Antrag!C96</f>
        <v>0</v>
      </c>
      <c r="BI1" s="288">
        <f>Antrag!D96</f>
        <v>0</v>
      </c>
      <c r="BJ1" s="288">
        <f>Antrag!E96</f>
        <v>0</v>
      </c>
      <c r="BK1" s="288">
        <f>Antrag!C103</f>
        <v>0</v>
      </c>
      <c r="BL1" s="288">
        <f>Antrag!D103</f>
        <v>0</v>
      </c>
      <c r="BM1" s="288">
        <f>Antrag!E103</f>
        <v>0</v>
      </c>
      <c r="BN1" s="288">
        <f>Antrag!F103</f>
        <v>0</v>
      </c>
      <c r="BO1" s="288">
        <f>Antrag!G103</f>
        <v>0</v>
      </c>
      <c r="BP1" s="288">
        <f>Antrag!H103</f>
        <v>0</v>
      </c>
      <c r="BQ1" s="288">
        <f>Antrag!C104</f>
        <v>0</v>
      </c>
      <c r="BR1" s="288">
        <f>Antrag!D104</f>
        <v>0</v>
      </c>
      <c r="BS1" s="288">
        <f>Antrag!E104</f>
        <v>0</v>
      </c>
      <c r="BT1" s="288">
        <f>Antrag!F104</f>
        <v>0</v>
      </c>
      <c r="BU1" s="288">
        <f>Antrag!G104</f>
        <v>0</v>
      </c>
      <c r="BV1" s="288">
        <f>Antrag!H104</f>
        <v>0</v>
      </c>
      <c r="BW1" s="288">
        <f>Antrag!C105</f>
        <v>0</v>
      </c>
      <c r="BX1" s="288">
        <f>Antrag!D105</f>
        <v>0</v>
      </c>
      <c r="BY1" s="288">
        <f>Antrag!E105</f>
        <v>0</v>
      </c>
      <c r="BZ1" s="288">
        <f>Antrag!F105</f>
        <v>0</v>
      </c>
      <c r="CA1" s="288">
        <f>Antrag!G105</f>
        <v>0</v>
      </c>
      <c r="CB1" s="288">
        <f>Antrag!H105</f>
        <v>0</v>
      </c>
      <c r="CC1" s="288">
        <f>Antrag!C106</f>
        <v>0</v>
      </c>
      <c r="CD1" s="288">
        <f>Antrag!D106</f>
        <v>0</v>
      </c>
      <c r="CE1" s="288">
        <f>Antrag!E106</f>
        <v>0</v>
      </c>
      <c r="CF1" s="288">
        <f>Antrag!F106</f>
        <v>0</v>
      </c>
      <c r="CG1" s="288">
        <f>Antrag!G106</f>
        <v>0</v>
      </c>
      <c r="CH1" s="288">
        <f>Antrag!H106</f>
        <v>0</v>
      </c>
      <c r="CI1" s="288" t="str">
        <f>Antrag!B115</f>
        <v/>
      </c>
      <c r="CJ1" s="288">
        <f>Antrag!C115</f>
        <v>0</v>
      </c>
      <c r="CK1" s="288">
        <f>Antrag!D115</f>
        <v>0</v>
      </c>
      <c r="CL1" s="288">
        <f>Antrag!E115</f>
        <v>0</v>
      </c>
      <c r="CM1" s="288">
        <f>Antrag!F115</f>
        <v>0</v>
      </c>
      <c r="CN1" s="288" t="str">
        <f>Antrag!B116</f>
        <v/>
      </c>
      <c r="CO1" s="288">
        <f>Antrag!C116</f>
        <v>0</v>
      </c>
      <c r="CP1" s="288">
        <f>Antrag!D116</f>
        <v>0</v>
      </c>
      <c r="CQ1" s="288">
        <f>Antrag!E116</f>
        <v>0</v>
      </c>
      <c r="CR1" s="288">
        <f>Antrag!F116</f>
        <v>0</v>
      </c>
      <c r="CS1" s="288" t="str">
        <f>Antrag!B117</f>
        <v/>
      </c>
      <c r="CT1" s="288">
        <f>Antrag!C117</f>
        <v>0</v>
      </c>
      <c r="CU1" s="288">
        <f>Antrag!D117</f>
        <v>0</v>
      </c>
      <c r="CV1" s="288">
        <f>Antrag!E117</f>
        <v>0</v>
      </c>
      <c r="CW1" s="288">
        <f>Antrag!F117</f>
        <v>0</v>
      </c>
      <c r="CX1" s="288" t="str">
        <f>Antrag!B118</f>
        <v/>
      </c>
      <c r="CY1" s="288">
        <f>Antrag!C118</f>
        <v>0</v>
      </c>
      <c r="CZ1" s="288">
        <f>Antrag!D118</f>
        <v>0</v>
      </c>
      <c r="DA1" s="288">
        <f>Antrag!E118</f>
        <v>0</v>
      </c>
      <c r="DB1" s="288">
        <f>Antrag!F118</f>
        <v>0</v>
      </c>
      <c r="DC1" s="288">
        <f>Antrag!B121</f>
        <v>0</v>
      </c>
      <c r="DD1" s="288" t="str">
        <f>Antrag!B127</f>
        <v/>
      </c>
      <c r="DE1" s="288">
        <f>Antrag!C127</f>
        <v>0</v>
      </c>
      <c r="DF1" s="288">
        <f>Antrag!D127</f>
        <v>0</v>
      </c>
      <c r="DG1" s="288">
        <f>Antrag!E127</f>
        <v>0</v>
      </c>
      <c r="DH1" s="288" t="str">
        <f>Antrag!B128</f>
        <v/>
      </c>
      <c r="DI1" s="288">
        <f>Antrag!C128</f>
        <v>0</v>
      </c>
      <c r="DJ1" s="288">
        <f>Antrag!D128</f>
        <v>0</v>
      </c>
      <c r="DK1" s="288">
        <f>Antrag!E128</f>
        <v>0</v>
      </c>
      <c r="DL1" s="288" t="str">
        <f>Antrag!B129</f>
        <v/>
      </c>
      <c r="DM1" s="288">
        <f>Antrag!C129</f>
        <v>0</v>
      </c>
      <c r="DN1" s="288">
        <f>Antrag!D129</f>
        <v>0</v>
      </c>
      <c r="DO1" s="288">
        <f>Antrag!E129</f>
        <v>0</v>
      </c>
      <c r="DP1" s="288" t="str">
        <f>Antrag!B130</f>
        <v/>
      </c>
      <c r="DQ1" s="288">
        <f>Antrag!C130</f>
        <v>0</v>
      </c>
      <c r="DR1" s="288">
        <f>Antrag!D130</f>
        <v>0</v>
      </c>
      <c r="DS1" s="288">
        <f>Antrag!E130</f>
        <v>0</v>
      </c>
      <c r="DT1" s="288">
        <f>Antrag!C137</f>
        <v>0</v>
      </c>
      <c r="DU1" s="288">
        <f>Antrag!D137</f>
        <v>0</v>
      </c>
      <c r="DV1" s="288">
        <f>Antrag!E137</f>
        <v>0</v>
      </c>
      <c r="DW1" s="288">
        <f>Antrag!F137</f>
        <v>0</v>
      </c>
      <c r="DX1" s="288">
        <f>Antrag!G137</f>
        <v>0</v>
      </c>
      <c r="DY1" s="288">
        <f>Antrag!H137</f>
        <v>0</v>
      </c>
      <c r="DZ1" s="288">
        <f>Antrag!C138</f>
        <v>0</v>
      </c>
      <c r="EA1" s="288">
        <f>Antrag!D138</f>
        <v>0</v>
      </c>
      <c r="EB1" s="288">
        <f>Antrag!E138</f>
        <v>0</v>
      </c>
      <c r="EC1" s="288">
        <f>Antrag!F138</f>
        <v>0</v>
      </c>
      <c r="ED1" s="288">
        <f>Antrag!G138</f>
        <v>0</v>
      </c>
      <c r="EE1" s="288">
        <f>Antrag!H138</f>
        <v>0</v>
      </c>
      <c r="EF1" s="288">
        <f>Antrag!C139</f>
        <v>0</v>
      </c>
      <c r="EG1" s="288">
        <f>Antrag!D139</f>
        <v>0</v>
      </c>
      <c r="EH1" s="288">
        <f>Antrag!E139</f>
        <v>0</v>
      </c>
      <c r="EI1" s="288">
        <f>Antrag!F139</f>
        <v>0</v>
      </c>
      <c r="EJ1" s="288">
        <f>Antrag!G139</f>
        <v>0</v>
      </c>
      <c r="EK1" s="288">
        <f>Antrag!H139</f>
        <v>0</v>
      </c>
      <c r="EL1" s="288">
        <f>Antrag!C140</f>
        <v>0</v>
      </c>
      <c r="EM1" s="288">
        <f>Antrag!D140</f>
        <v>0</v>
      </c>
      <c r="EN1" s="288">
        <f>Antrag!E140</f>
        <v>0</v>
      </c>
      <c r="EO1" s="288">
        <f>Antrag!F140</f>
        <v>0</v>
      </c>
      <c r="EP1" s="288">
        <f>Antrag!G140</f>
        <v>0</v>
      </c>
      <c r="EQ1" s="288">
        <f>Antrag!H140</f>
        <v>0</v>
      </c>
      <c r="ER1" s="288">
        <f>Antrag!B143</f>
        <v>0</v>
      </c>
      <c r="ES1" s="288">
        <f>Antrag!B32</f>
        <v>0</v>
      </c>
      <c r="ET1" s="288">
        <f>Antrag!B33</f>
        <v>0</v>
      </c>
      <c r="EU1" s="288">
        <f>Antrag!B34</f>
        <v>0</v>
      </c>
      <c r="EV1" s="288">
        <f>Antrag!B37</f>
        <v>0</v>
      </c>
      <c r="EW1" s="288">
        <f>Antrag!B38</f>
        <v>0</v>
      </c>
      <c r="EX1" s="288">
        <f>Antrag!B40</f>
        <v>0</v>
      </c>
      <c r="EY1" s="288">
        <f>Antrag!B41</f>
        <v>0</v>
      </c>
      <c r="EZ1" s="288">
        <f>Antrag!B42</f>
        <v>0</v>
      </c>
      <c r="FA1" s="288">
        <f>Antrag!B45</f>
        <v>0</v>
      </c>
      <c r="FB1" s="288">
        <f>Antrag!B46</f>
        <v>0</v>
      </c>
      <c r="FC1" s="288">
        <f>Antrag!B48</f>
        <v>0</v>
      </c>
      <c r="FD1" s="288">
        <f>Antrag!B49</f>
        <v>0</v>
      </c>
      <c r="FE1" s="288">
        <f>Antrag!B50</f>
        <v>0</v>
      </c>
      <c r="FF1" s="290" t="str">
        <f>Antrag!B145</f>
        <v>2026.1.4</v>
      </c>
    </row>
  </sheetData>
  <sheetProtection algorithmName="SHA-512" hashValue="XqMRiwfur3cXVlDsb0acQgItDTT7Cn1tn93CyvO/lhU2lKJ+8v6SkHcqT+DOGYX77Tc43GEQpMENhDZWS/R51w==" saltValue="q8AHzvthjCJwtgsGxJY82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5</vt:i4>
      </vt:variant>
    </vt:vector>
  </HeadingPairs>
  <TitlesOfParts>
    <vt:vector size="5" baseType="lpstr">
      <vt:lpstr>Antrag</vt:lpstr>
      <vt:lpstr>Quelle</vt:lpstr>
      <vt:lpstr>Schulen</vt:lpstr>
      <vt:lpstr>Export_alleZellen</vt:lpstr>
      <vt:lpstr>Export</vt:lpstr>
    </vt:vector>
  </TitlesOfParts>
  <Company>Stadt Köln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busse</dc:creator>
  <cp:lastModifiedBy>Oliver Busse</cp:lastModifiedBy>
  <dcterms:created xsi:type="dcterms:W3CDTF">2022-08-25T05:34:43Z</dcterms:created>
  <dcterms:modified xsi:type="dcterms:W3CDTF">2026-09-20T08:39:47Z</dcterms:modified>
</cp:coreProperties>
</file>